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ปีงบประมาณ 2560\SAR\SARตรวจปี 2560\เล่มแผน 2560\แผนปฏิบัติราชการ 4 ปี พ.ศ. 2557-2560 (ปรับปรุงครั้งที่3- 2560)\"/>
    </mc:Choice>
  </mc:AlternateContent>
  <bookViews>
    <workbookView xWindow="4050" yWindow="3015" windowWidth="15600" windowHeight="9210" tabRatio="739" activeTab="1"/>
  </bookViews>
  <sheets>
    <sheet name="1.KPI 1" sheetId="20" r:id="rId1"/>
    <sheet name="3.โครงการ" sheetId="58" r:id="rId2"/>
  </sheets>
  <definedNames>
    <definedName name="_xlnm.Print_Area" localSheetId="0">'1.KPI 1'!$B$1:$L$66</definedName>
    <definedName name="_xlnm.Print_Area" localSheetId="1">'3.โครงการ'!$A$1:$I$147</definedName>
    <definedName name="_xlnm.Print_Titles" localSheetId="0">'1.KPI 1'!$4:$5</definedName>
    <definedName name="_xlnm.Print_Titles" localSheetId="1">'3.โครงการ'!$3:$4</definedName>
  </definedNames>
  <calcPr calcId="152511"/>
</workbook>
</file>

<file path=xl/calcChain.xml><?xml version="1.0" encoding="utf-8"?>
<calcChain xmlns="http://schemas.openxmlformats.org/spreadsheetml/2006/main">
  <c r="D10" i="58" l="1"/>
  <c r="E140" i="58" l="1"/>
  <c r="F140" i="58"/>
  <c r="G140" i="58"/>
  <c r="D140" i="58"/>
  <c r="E127" i="58"/>
  <c r="E124" i="58" s="1"/>
  <c r="F127" i="58"/>
  <c r="G127" i="58"/>
  <c r="D127" i="58"/>
  <c r="E120" i="58"/>
  <c r="F120" i="58"/>
  <c r="G120" i="58"/>
  <c r="D120" i="58"/>
  <c r="E116" i="58"/>
  <c r="E113" i="58" s="1"/>
  <c r="F116" i="58"/>
  <c r="F113" i="58" s="1"/>
  <c r="G116" i="58"/>
  <c r="G113" i="58" s="1"/>
  <c r="D116" i="58"/>
  <c r="E108" i="58"/>
  <c r="E105" i="58" s="1"/>
  <c r="F108" i="58"/>
  <c r="F105" i="58" s="1"/>
  <c r="G108" i="58"/>
  <c r="G105" i="58" s="1"/>
  <c r="D108" i="58"/>
  <c r="E98" i="58"/>
  <c r="E95" i="58" s="1"/>
  <c r="F98" i="58"/>
  <c r="F95" i="58" s="1"/>
  <c r="G98" i="58"/>
  <c r="G95" i="58" s="1"/>
  <c r="D98" i="58"/>
  <c r="E91" i="58"/>
  <c r="F91" i="58"/>
  <c r="G91" i="58"/>
  <c r="D91" i="58"/>
  <c r="E82" i="58"/>
  <c r="E79" i="58" s="1"/>
  <c r="F82" i="58"/>
  <c r="F79" i="58" s="1"/>
  <c r="G82" i="58"/>
  <c r="G79" i="58" s="1"/>
  <c r="D82" i="58"/>
  <c r="D74" i="58"/>
  <c r="E74" i="58"/>
  <c r="F74" i="58"/>
  <c r="G74" i="58"/>
  <c r="E65" i="58"/>
  <c r="F65" i="58"/>
  <c r="G65" i="58"/>
  <c r="D65" i="58"/>
  <c r="E45" i="58"/>
  <c r="F45" i="58"/>
  <c r="G45" i="58"/>
  <c r="D45" i="58"/>
  <c r="E36" i="58"/>
  <c r="F36" i="58"/>
  <c r="G36" i="58"/>
  <c r="D36" i="58"/>
  <c r="E29" i="58"/>
  <c r="F29" i="58"/>
  <c r="G29" i="58"/>
  <c r="D29" i="58"/>
  <c r="E27" i="58"/>
  <c r="F27" i="58"/>
  <c r="G27" i="58"/>
  <c r="D27" i="58"/>
  <c r="E18" i="58"/>
  <c r="F18" i="58"/>
  <c r="G18" i="58"/>
  <c r="D18" i="58"/>
  <c r="E10" i="58"/>
  <c r="F10" i="58"/>
  <c r="G10" i="58"/>
  <c r="F124" i="58" l="1"/>
  <c r="J10" i="58"/>
  <c r="J18" i="58"/>
  <c r="J27" i="58"/>
  <c r="J29" i="58"/>
  <c r="J36" i="58"/>
  <c r="J45" i="58"/>
  <c r="J65" i="58"/>
  <c r="J91" i="58"/>
  <c r="J116" i="58"/>
  <c r="J120" i="58"/>
  <c r="J127" i="58"/>
  <c r="J140" i="58"/>
  <c r="D79" i="58"/>
  <c r="J82" i="58"/>
  <c r="D95" i="58"/>
  <c r="J98" i="58"/>
  <c r="J74" i="58"/>
  <c r="D105" i="58"/>
  <c r="J108" i="58"/>
  <c r="G124" i="58"/>
  <c r="D124" i="58"/>
  <c r="D113" i="58"/>
  <c r="G6" i="58"/>
  <c r="F6" i="58"/>
  <c r="F5" i="58" s="1"/>
  <c r="E6" i="58"/>
  <c r="E5" i="58" s="1"/>
  <c r="D6" i="58"/>
  <c r="G5" i="58" l="1"/>
  <c r="D5" i="58"/>
</calcChain>
</file>

<file path=xl/sharedStrings.xml><?xml version="1.0" encoding="utf-8"?>
<sst xmlns="http://schemas.openxmlformats.org/spreadsheetml/2006/main" count="648" uniqueCount="338">
  <si>
    <t>Based</t>
  </si>
  <si>
    <t>ค่าเป้าหมาย</t>
  </si>
  <si>
    <t>ผู้รับผิดชอบ</t>
  </si>
  <si>
    <t>ผู้เกี่ยวข้อง</t>
  </si>
  <si>
    <t>ร้อยละ</t>
  </si>
  <si>
    <t>N/A</t>
  </si>
  <si>
    <t>Line</t>
  </si>
  <si>
    <t>ผลงาน</t>
  </si>
  <si>
    <t>คน</t>
  </si>
  <si>
    <t>กิจกรรม</t>
  </si>
  <si>
    <t>โครงการ</t>
  </si>
  <si>
    <t xml:space="preserve"> หน่วย
นับ</t>
  </si>
  <si>
    <t>งบประมาณ</t>
  </si>
  <si>
    <t>รวม</t>
  </si>
  <si>
    <t xml:space="preserve">รองอธิการบดี
ด้านวิชาการและวิจัย
</t>
  </si>
  <si>
    <t>ยุทธศาสตร์ 1 : Hands On : การสร้างบัณฑิตนักปฏิบัติ</t>
  </si>
  <si>
    <t>ยุทธศาสตร์3 : Internationalization :ส่งเสริมความเป็นนานาชาติ</t>
  </si>
  <si>
    <t>ตัวชี้วัด</t>
  </si>
  <si>
    <t>ยุทธศาสตร์ 2 : Research &amp; Innovations : พัฒนางานวิจัย และนวัตกรรม</t>
  </si>
  <si>
    <t>ยุทธศาสตร์ 4 : Modern Management :การบริหารจัดการสมัยใหม่</t>
  </si>
  <si>
    <t>เป้าประสงค์ 3 :  ชุมชนและสังคมได้รับการเสริมสร้างศักยภาพ  ยกระดับความเข้มแข็ง และสามารถพึ่งพาตนเองได้อย่างยั่งยืน</t>
  </si>
  <si>
    <t>ประเด็นยุทธศาสตร์ 4  :  การอนุรักษ์ สร้างสรรค์ศิลปะและวัฒนธรรม ภูมิปัญญาท้องถิ่น และสิ่งแวดล้อม</t>
  </si>
  <si>
    <t xml:space="preserve">เป้าประสงค์ 4 :  มีการฟื้นฟู อนุรักษ์ สืบสาน ศิลปะ วัฒนธรรม ภูมิปัญญาท้องถิ่น รักษาสิ่งแวดล้อม ที่บูรณาการกับการเรียนการสอน กิจกรรมนักศึกษา และเผยแพร่ต่อสาธารณชน  </t>
  </si>
  <si>
    <t>เป้าประสงค์ 5 :  บุคลากรได้รับการส่งเสริมความก้าวหน้าในอาชีพ มีความสุขในการทำงานบนฐานสมรรถนะของบุคลากร เพื่อสร้างมูลค่าเพิ่มด้านผลงานให้เกิดขึ้นกับองค์กร</t>
  </si>
  <si>
    <t xml:space="preserve">ประเด็นยุทธศาสตร์ 5  : การพัฒนาบุคลากรและผู้บริหารทุกระดับ เพื่อรักษาคนดี คนเก่ง และเตรียมความพร้อมในการเป็นผู้นำ
</t>
  </si>
  <si>
    <t>เป้าประสงค์ 6 :  มีระบบบริหารจัดการที่มีคุณภาพควบคู่กับการสร้างธรรมาภิบาลและมาตรฐานการทำงานที่มีผลสัมฤทธิ์สูง (high performance organization)</t>
  </si>
  <si>
    <t>กลยุทธ์   -   กลวิธี/มาตรการ</t>
  </si>
  <si>
    <t>กลวิธี/มาตรการ</t>
  </si>
  <si>
    <t xml:space="preserve">เป้าประสงค์ 4.มีการฟื้นฟู อนุรักษ์ สืบสาน ศิลปะ วัฒนธรรม ภูมิปัญญาท้องถิ่น รักษาสิ่งแวดล้อม 
ที่บูรณาการกับการเรียนการสอน กิจกรรมนักศึกษา และเผยแพร่ต่อสาธารณชน  </t>
  </si>
  <si>
    <t>เป้าประสงค์ 5. บุคลากรได้รับการส่งเสริมความก้าวหน้าในอาชีพ มีความสุขในการทำงานบนฐานสมรรถนะของบุคลากร เพื่อสร้างมูลค่าเพิ่มด้านผลงานให้เกิดขึ้นกับองค์กร</t>
  </si>
  <si>
    <t>กลยุทธ์ 2 : ส่งเสริมความร่วมมือกับภาคการผลิต สถาบันการศึกษา องค์กรของรัฐ และเอกชน</t>
  </si>
  <si>
    <t>กลยุทธ์ 3 : พัฒนาบัณฑิตให้เป็นคนเก่งและเป็นคนดี</t>
  </si>
  <si>
    <t>กลยุทธ์ 4 : การพัฒนาสู่ความเป็นสากล (Internationalization)</t>
  </si>
  <si>
    <t>กลยุทธ์ 5 : พัฒนาระบบบริหารทรัพยากรมนุษย์</t>
  </si>
  <si>
    <t>กลยุทธ์ 6 : พัฒนาระบบการบริหารจัดการสมัยใหม่ : Modern Management</t>
  </si>
  <si>
    <t>เป้าประสงค์ 1 : บัณฑิตมีความรู้ความสามารถ สอดคล้องกับอัตลักษณ์ “บัณฑิตนักปฏิบัติมืออาชีพ” และมีคุณภาพตามคุณลักษณะบัณฑิตที่พึงประสงค์</t>
  </si>
  <si>
    <t>ตัวชี้วัดภารกิจเร่งด่วน_ยุทธศาสตร์ 1  Hands On : การสร้างบัณฑิตนักปฏิบัติ</t>
  </si>
  <si>
    <t>ตัวชี้วัดภารกิจปกติ</t>
  </si>
  <si>
    <t>ตัวชี้วัดภารกิจเร่งด่วน_ยุทธศาสตร์ 3  Internationalization : ส่งเสริมความเป็นนานาชาติ</t>
  </si>
  <si>
    <t>ตัวชี้วัดภารกิจเร่งด่วน_ยุทธศาสตร์ 2  Research &amp; Innovations : พัฒนางานวิจัย และนวัตกรรม</t>
  </si>
  <si>
    <t>ตัวชี้วัดภารกิจเร่งด่วน_ยุทธศาสตร์ 4  Modern Management : การบริหารจัดการสมัยใหม่</t>
  </si>
  <si>
    <t>โครงการ_ภารกิจเร่งด่วน</t>
  </si>
  <si>
    <t>โครงการ_ภารกิจปกติ</t>
  </si>
  <si>
    <t>ตารางที่ 4.2  ตัวชี้วัด  ค่าเป้าหมาย  และการแปลงแผนปฏิบัติราชการ 4 ปี พ.ศ.2557-2560 ไปสู่การปฎิบัติ</t>
  </si>
  <si>
    <t>ตารางที่  4.3  โครงการที่สนับสนุนการดำเนินงานในแต่ละประเด็นยุทธศาสตร์ของแผนปฏิบัติราชการ 4 ปี ที่จะดำเนินการในช่วง พ.ศ.2557-2560</t>
  </si>
  <si>
    <t>เป้าประสงค์ 2 :  มีงานวิจัย สิ่งประดิษฐ์ นวัตกรรมและงานสร้างสรรค์ ที่ตอบโจทย์ภาคอุตสาหกรรม เป็นที่ยอมรับในระดับชาติและนานาชาติ</t>
  </si>
  <si>
    <t>รองคณบดีฝ่ายวิชาการและวิจัย</t>
  </si>
  <si>
    <t xml:space="preserve">รองคณบดี
ฝ่ายวิชาการและวิจัย
</t>
  </si>
  <si>
    <t>3. โครงการฝึกอบรมการเขียนและเผยแพร่บทความวิชาการและงานวิจัยทางการศึกษา และเทคโนโลยี ทั้งในและต่างประเทศ</t>
  </si>
  <si>
    <t>4. โครงการสร้างเครือข่ายด้านการวิจัยทางการศึกษา และเทคโนโลยี ทั้งในและต่างประเทศ</t>
  </si>
  <si>
    <t>5. โครงการส่งเสริมให้อาจารย์และนักศึกษาไปนำเสนอผลงานทางวิชาการ ประชุมวิชาการ ทั้งในและต่างประเทศ</t>
  </si>
  <si>
    <t xml:space="preserve">กลยุทธ์ 4 : สร้างระบบและกลไกการทำนุบำรุง ศาสนา ศิลปะ วัฒนธรรม ภูมิปัญญาท้องถิ่น และสิ่งแวดล้อม เพื่อการบูรณาการกับการเรียนการสอน กิจกรรมนักศึกษา และสนับสนุนการเผยแพร่กิจกรรมต่อสาธารณชน   </t>
  </si>
  <si>
    <t>เป้าประสงค์ 6.มีระบบบริหารจัดการที่มีคุณภาพควบคู่กับการสร้างธรรมาภิบาลและมาตรฐานการทำงานที่มีผลสัมฤทธิ์สูง (high performance organization)</t>
  </si>
  <si>
    <t>1. โครงการจัดทำแผนพัฒนาสมรรถนะบุคลากรรายบุคคล (IDP - Individual Development Plan) ในรูปแบบ Competency และพัฒนาศักยภาพบุคลากรตามสมรรถนะ</t>
  </si>
  <si>
    <t xml:space="preserve">1. โครงการพัฒนาระบบเทคโนโลยีสารสนเทศ 
เพื่อการบริหารจัดการและการตัดสินใจ และการประชาสัมพันธ์
</t>
  </si>
  <si>
    <t xml:space="preserve"> รองคณบดี
ฝ่ายพัฒนานักศึกษา
</t>
  </si>
  <si>
    <t>งานกิจการนักศึกษา</t>
  </si>
  <si>
    <t xml:space="preserve"> รองคณบดี
ฝ่ายพัฒนานักศึกษา/รองคณบดีฝ่ายวิชาการและวิจัย 
</t>
  </si>
  <si>
    <t xml:space="preserve"> - ฝ่ายพัฒนานักศึกษา      -ภาควิชา / สาขา</t>
  </si>
  <si>
    <t>รองคณบดีฝ่ายพัฒนานักศึกษา</t>
  </si>
  <si>
    <t>ฝ่ายพัฒนานักศึกษา</t>
  </si>
  <si>
    <t>ภาควิชาเทคโนโลยีและสื่อสารการศึกษา</t>
  </si>
  <si>
    <t xml:space="preserve">รองคณบดีฝ่าย
วิชาการและวิจัย
</t>
  </si>
  <si>
    <t>งานบริการวิชาการ</t>
  </si>
  <si>
    <t xml:space="preserve">1. โครงการศึกษาวิจัยรูปแบบการสอน (Instructional Model) การผลิตบัณฑิตนักปฏิบัติเชิงลึก ของแต่ละกลุ่มสาขาวิชาชีพ </t>
  </si>
  <si>
    <t>- ภาควิชา/สาขา</t>
  </si>
  <si>
    <t>รองคณบดีฝ่ายวิชาการและวิจัย/ รองคณบดีฝ่ายพัฒนานักศึกษา</t>
  </si>
  <si>
    <t>รองคณบดีฝ่ายวิชาการและวิจัย/  รองคณบดีฝ่ายพัฒนานักศึกษา</t>
  </si>
  <si>
    <t xml:space="preserve"> - ภาควิชา/สาขา             - งานสารสนเทศ</t>
  </si>
  <si>
    <t>งานวิจัยและประเมินผล</t>
  </si>
  <si>
    <t xml:space="preserve"> -  ภาควิชา
 -  สาขา
 -  งานวิเทศสัมพันธ์ 
 -  งานสหกิจศึกษา
</t>
  </si>
  <si>
    <t xml:space="preserve"> - งานวิเทศสัมพันธ์</t>
  </si>
  <si>
    <t xml:space="preserve"> -  ภาควิชา
 -  สาขา
 -  พัฒนาหลักสูตร 
</t>
  </si>
  <si>
    <t xml:space="preserve"> -  ภาควิชา
 -  สาขา
</t>
  </si>
  <si>
    <t>2. โครงการพัฒนาระบบการจัดหารายได้ เพื่อสนองนโยบาย One Faculty, One Excellence Center</t>
  </si>
  <si>
    <t xml:space="preserve">4. โครงการพัฒนาสิ่งแวดล้อมภายในคณะเข้าสู่การผลิตบัณฑิตนักปฏิบัติมืออาชีพ
</t>
  </si>
  <si>
    <t>รองคณบดีฝ่ายบริหารและวางแผน</t>
  </si>
  <si>
    <t>- งานพัฒนาบุคลากร</t>
  </si>
  <si>
    <t xml:space="preserve"> - งานวิจัยและประเมินผล
 - ภาควิชา/สาขา
</t>
  </si>
  <si>
    <t xml:space="preserve"> - งานสารสนเทศ
 - งานประชาสัมพันธ์
</t>
  </si>
  <si>
    <t>รองคณบดีฝ่ายบริหารและวางแผน/ผู้ช่วยคณบดีฝ่ายบริหาร</t>
  </si>
  <si>
    <t xml:space="preserve"> - งานอาคารสถานที่</t>
  </si>
  <si>
    <t>งานพัฒนาบุคลากร</t>
  </si>
  <si>
    <t xml:space="preserve"> - ภาควิชา/สาขา
 - งานวิเทศสัมพันธ์
</t>
  </si>
  <si>
    <t xml:space="preserve"> - ภาควิชา/สาขา</t>
  </si>
  <si>
    <t xml:space="preserve"> - ภาควิชา/สาขา
 - ฝ่ายพัฒนานักศึกษา
</t>
  </si>
  <si>
    <t xml:space="preserve">รองคณบดีฝ่ายบริหารและวางแผน
 </t>
  </si>
  <si>
    <t>งานประกันคุณภาพ</t>
  </si>
  <si>
    <t xml:space="preserve"> - รองคณบดีฝ่ายวิชาการและวิจัย</t>
  </si>
  <si>
    <t xml:space="preserve"> -</t>
  </si>
  <si>
    <t>รองคณบดีฝ่ายบริหารและวางแผน / รองคณบดีฝ่ายวิชาการและวิจัย</t>
  </si>
  <si>
    <t>รองคณบดีฝ่ายบริหารและวางแผน /  รองคณบดีฝ่ายวิชาการและวิจัย</t>
  </si>
  <si>
    <t xml:space="preserve"> - ฝ่ายวิชาการและวิจัย</t>
  </si>
  <si>
    <t xml:space="preserve">6. โครงการประชุมเชิงปฏิบัติการเพื่อพัฒนาระบบและกลไกด้านวิจัย </t>
  </si>
  <si>
    <t xml:space="preserve"> - รองคณบดีฝ่าย
วิชาการและวิจัย</t>
  </si>
  <si>
    <t>ฝ่ายวิชาการและวิจัย</t>
  </si>
  <si>
    <t xml:space="preserve"> - ภาควิชา/สาขา </t>
  </si>
  <si>
    <t xml:space="preserve"> -  ภาควิชา
 -  สาขา
 -  งานพัฒนาหลักสูตร 
</t>
  </si>
  <si>
    <t>2.  โครงการบริการวิชาการแก่วิสาหกิจขนาดกลางและขนาดย่อม (SMEs) และ พัฒนาศักยภาพของสถานประกอบการและภาคอุตสาหกรรม ด้วยแนวคิดเชิงสร้างสรรค์ ให้พึ่งพาตนเองได้</t>
  </si>
  <si>
    <t>1. โครงการพัฒนาการบริหารงานวัฒธรรมโดยบูรณาการกับการเรียนการสอนและกิจกรรมนักศึกษา</t>
  </si>
  <si>
    <t>2.  ทำนุบำรุงศาสนา ศิลปะและวัฒนธรรม เรียนรู้ และปลูกฝังจิตสำนึก การอนุรักษ์ศิลปะและวัฒนธรรม และการอนุรักษ์สิ่งแวดล้อม</t>
  </si>
  <si>
    <t>3. โครงการเผยแพร่ศิลปวัฒนธรรม และภูมิปัญญาท้องถิ่น</t>
  </si>
  <si>
    <t>รองคณบดีทุกฝ่าย</t>
  </si>
  <si>
    <t xml:space="preserve">  - ภาควิชา/สาขา
 - งานบัณฑิตศึกษา           -  งานพัฒนาหลักสูตร
</t>
  </si>
  <si>
    <t xml:space="preserve">  - ภาควิชา/สาขา
 -  งานพัฒนาหลักสูตร
</t>
  </si>
  <si>
    <t xml:space="preserve">  - ฝ่ายวิชาการและวิจัย</t>
  </si>
  <si>
    <t xml:space="preserve"> -  ภาควิชา/สาขา
 -  งานวิจัยและประเมินผล
</t>
  </si>
  <si>
    <t>1.  โครงการพัฒนางานบริการวิชาการ</t>
  </si>
  <si>
    <t>รองคณบดีฝ่ายวิชาการและวิจัย / รองคณบดีฝ่ายบริหารและวางแผน</t>
  </si>
  <si>
    <t xml:space="preserve">  - ภาควิชา/สาขา
 - งานสหกิจศึกษา         -  งานวิเทศสัมพันธ์
</t>
  </si>
  <si>
    <t>3.  โครงการให้ความรู้และบริการทางวิชาการจากทุนทางวัฒนธรรมและภูมิปัญญาท้องถิ่น</t>
  </si>
  <si>
    <t>4.  โครงการส่งเสริม สนับสนุนกิจกรรมในคณะและในกระบวนการเรียนการสอน การอบรมหรือหลักสูตรระยะสั้นที่เน้นเทคโนโลยีสะอาด เป็นมิตรกับสิ่งแวดล้อม</t>
  </si>
  <si>
    <t>รองคณบดีฝ่ายวิชาการและวิจัย / รองคณบดีฝ่ายพัฒนานักศึกษา</t>
  </si>
  <si>
    <t xml:space="preserve">2. โครงการ One Teacher : One Text  : One Chapter </t>
  </si>
  <si>
    <t xml:space="preserve"> - ภาควิชา/สาขา
</t>
  </si>
  <si>
    <t>4.1  ศูนย์ปฏิบัติการวิศวกรรมการเชื่อม</t>
  </si>
  <si>
    <t>ครุศาสตร์อุตสาหการ</t>
  </si>
  <si>
    <t>ทุกหน่วยงานในสังกัดคณะ</t>
  </si>
  <si>
    <t>5. โครงการส่งเสริมวัฒนธรรมองค์กร เพื่อเพิ่มศักยภาพการทำงานแบบมุ่งเน้นผลงาน ทำงานเป็นทีม มีสมรรถนะ เป็นองค์กรแห่งความสุข โดยการมีส่วนร่วมของทุกภาคส่วน</t>
  </si>
  <si>
    <t>เป้าประสงค์ 2. มีงานวิจัย สิ่งประดิษฐ์ นวัตกรรมและงานสร้างสรรค์ทางการศึกษาและเทคโนโลยี เป็นที่ยอมรับในระดับชาติและนานาชาติ</t>
  </si>
  <si>
    <t xml:space="preserve">กลยุทธ์ 2 : พัฒนางานวิจัย สิ่งประดิษฐ์ นวัตกรรม และงานสร้างสรรค์ทางการศึกษาและเทคโนโลยี ที่สามารถนำไปใช้ประโยชน์ได้จริง </t>
  </si>
  <si>
    <t>เป้าประสงค์ 3. ชุมชนและสังคมได้รับการเสริมสร้างศักยภาพทางการศึกษาและเทคโนโลยี สามารถพึ่งพาตนเองได้อย่างยั่งยืน</t>
  </si>
  <si>
    <t>กลยุทธ์ 3 : ให้การบริการทางวิชาการแบบมีส่วนร่วมของชุมชนและสังคม เพื่อเพิ่มศักยภาพในการพึ่งพาตนเอง</t>
  </si>
  <si>
    <t xml:space="preserve">3. โครงการพัฒนาสภาพแวดล้อม ภูมิทัศน์ และกิจกรรมการประหยัดพลังงานของคณะ </t>
  </si>
  <si>
    <t xml:space="preserve">2. โครงการส่งเสริม สนับสนุน การทำโครงการวิจัยทางการศึกษาและเทคโนโลยีตามนโยบาย One Teacher One Research </t>
  </si>
  <si>
    <t xml:space="preserve">1. โครงการต่อยอดความร่วมมือกับหน่วยงานที่ทำ MOU ในการแลกเปลี่ยนนักศึกษา แลกเปลี่ยนอาจารย์ การฝึกประสบการณ์การทำงาน การวิจัยร่วม และการแข่งขันในระดับนานาชาติ </t>
  </si>
  <si>
    <t xml:space="preserve">2.  โครงการสร้างเครือข่ายความร่วมมือทางวิชาการระหว่างคณะครุศาสตร์อุตสาหกรรม กับหน่วยงานทั้งในต่างประเทศ 
</t>
  </si>
  <si>
    <t xml:space="preserve">3. โครงการแลกเปลี่ยน จ้าง หรืออาสาสมัคร บุคลากรหรือนักศึกษาจากต่างประเทศมาทำงานหรือเรียนที่คณะ
</t>
  </si>
  <si>
    <t xml:space="preserve">8. พัฒนาทักษะทางสังคม (Soft skills) ด้านจิตสาธารณะ สำหรับนักศึกษาคณะครุศาสตร์อุตสาหกรรม 
</t>
  </si>
  <si>
    <t xml:space="preserve">7. โครงการพัฒนาทักษะทางสังคม (Soft skills) ด้านความมีระเบียบวินัยและรักองค์กร สำหรับนักศึกษาคณะครุศาสตร์อุตสาหกรรม 
</t>
  </si>
  <si>
    <t xml:space="preserve">6. โครงการพัฒนาทักษะทางสังคม (Soft skills) ด้านนิสัยอุตสาหกรรม สำหรับนักศึกษาคณะครุศาสตร์อุตสาหกรรม  </t>
  </si>
  <si>
    <t xml:space="preserve">5. โครงการพัฒนาทักษะทางสังคม (Soft skills) ด้านการคิดวิเคราะห์ (กระบวนการคิดและการแก้ปัญหาอย่างเป็นระบบ) สำหรับนักศึกษาคณะครุศาสตร์อุตสาหกรรม 
</t>
  </si>
  <si>
    <t>4. โครงการพัฒนาทักษะทางสังคม (Soft skills) ด้านการใฝ่เรียน ใฝ่รู้ (Learn how to learn) สำหรับนักศึกษาคณะครุศาสตร์อุตสาหกรรม</t>
  </si>
  <si>
    <t xml:space="preserve">3. โครงการพัฒนาทักษะทางสังคม (Soft skills) ด้านการทำงานเป็นทีม (Teamwork) สำหรับนักศึกษาคณะครุศาสตร์อุตสาหกรรม  
</t>
  </si>
  <si>
    <t xml:space="preserve">2. โครงการพัฒนาทักษะทางสังคม (Soft skills) ด้านการสื่อสารและสารสนเทศ (Communication and IT) สำหรับนักศึกษาคณะครุศาสตร์อุตสาหกรรม  
</t>
  </si>
  <si>
    <t xml:space="preserve">1. โครงการพัฒนาทักษะทางสังคม (Soft skills) ด้านภาษาต่างประเทศ สำหรับนักศึกษาคณะครุศาสตร์อุตสาหกรรม  </t>
  </si>
  <si>
    <t xml:space="preserve">1. โครงการพัฒนาอาจารย์นิเทศก์ พี่เลี้ยงในสถานประกอบการเกี่ยวกับแนวทางและความร่วมมือในการผลิตบัณฑิตนักปฏิบัติมืออาชีพ </t>
  </si>
  <si>
    <t xml:space="preserve">3.โครงการพัฒนาหลักสูตรใหม่ระดับบัณฑิตศึกษา   </t>
  </si>
  <si>
    <t>2. โครงการพัฒนาหลักสูตรใหม่ระดับปริญญาตรี เพื่อการผลิตบัณฑิตนักปฏิบัติร่วมกับสถานประกอบการ</t>
  </si>
  <si>
    <t xml:space="preserve"> - ฝ่ายวิชาการและวิจัย         - งานสหกิจ</t>
  </si>
  <si>
    <t>5. โครงการฝึกอบรมระยะสั้น การเทียบโอนหน่วยกิต ที่เป็นความร่วมมือกับหน่วยงาน/สถาบันการศึกษาต่างประเทศ</t>
  </si>
  <si>
    <t xml:space="preserve">4. โครงการพัฒนาหลักสูตรแบบ Joint Degree/Dual Degree/Joint Program </t>
  </si>
  <si>
    <t xml:space="preserve">รองอธิการบดี 
ด้านวิชาการและวิจัย
</t>
  </si>
  <si>
    <t xml:space="preserve">รองอธิการบดี
ด้านวิชาการและวิจัย / รองคณบดีฝ่ายพัฒนานักศึกษา
</t>
  </si>
  <si>
    <t xml:space="preserve"> - งานสหกิจศึกษา               - งานวิเทศสัมพันธ์             -งานพัฒนานักศึกษา</t>
  </si>
  <si>
    <t xml:space="preserve"> - งานการเงิน
 - งานกิจการพิเศษ               - ภาควิชา
</t>
  </si>
  <si>
    <t>รองคณบดีฝ่ายวิชาการและวิจัย/รองคณบดีฝ่ายบริหารและวางแผน/รองคณบดีฝ่ายพัฒนานักศึกษา</t>
  </si>
  <si>
    <t>4.2  ศูนย์บริการและบำรุงรักษายานยนต์</t>
  </si>
  <si>
    <t>4.3  ศูนย์วิจัยด้านการจัดการและอนุรักษ์พลังงาน</t>
  </si>
  <si>
    <t>รองคณบดีฝ่ายบริหารและวางแผน /  รองคณบดีฝ่ายวิชาการและวิจัย /</t>
  </si>
  <si>
    <t xml:space="preserve">ภาควิชา/สาขา                 </t>
  </si>
  <si>
    <t>4.5  ศูนย์นวัตกรรมการเรียนรู้ทางเทคโนโลยี</t>
  </si>
  <si>
    <t>4.4  ศูนย์วิจัยและทดสอบมาตรฐานผลิตภัณฑ์ทางไฟฟ้าและอิเล็กทรอนิกส์</t>
  </si>
  <si>
    <t xml:space="preserve">4.  โครงการพัฒนาและปรับปรุงหลักสูตรเดิมของแต่ละสาขาวิชาให้สอดคล้องกับรูปแบบ (Model) เชิงลึก ของแต่ละสาขาวิชา  </t>
  </si>
  <si>
    <t xml:space="preserve">5.  โครงการพัฒนาอาจารย์และบุคลากรของคณะครุศาสตร์อุตสาหกรรมเกี่ยวกับบทบาทและวิธีการปฏิบัติที่สอดคล้องกับการผลิตบัณฑิต นักปฏิบัติมืออาชีพ  </t>
  </si>
  <si>
    <t xml:space="preserve">6. โครงการพัฒนาการทดสอบและเทียบโอนสมรรถนะวิชาชีพ </t>
  </si>
  <si>
    <t>7. โครงการพัฒนาระบบฐานข้อมูลเรื่องการผลิตบัณฑิตนักปฏิบัติและการเผยแพร่ ของคณะครุศาสตร์อุตสาหกรรม</t>
  </si>
  <si>
    <t>8.  โครงการจัดหาเครื่องมือ อุปกรณ์ พัฒนาห้องปฏิบัติการเฉพาะทาง (สอดคล้องกับ กลวิธี/มาตรการ  6)</t>
  </si>
  <si>
    <t>9.  โครงการพัฒนากระบวนการเรียนการสอนด้วยนวัตกรรมการจัดการด้านการศึกษาวิทยาศาสตร์และเทคโนโลยี STEM Education Model และ CDIO</t>
  </si>
  <si>
    <t xml:space="preserve">10.  โครงการอบรมเชิงปฏิบัติการพัฒนาการเรียนการสอนในรูปแบบ Work Integrated Learning   ( WIL ) </t>
  </si>
  <si>
    <t>11.  โครงการอบรมเพิ่มพูนความรู้ในรูปแบบการสอนและบูรณาการความรู้ด้านวิทยาศาสตร์และเทคโนโลยีด้วย STEM Education Model</t>
  </si>
  <si>
    <t>12.  โครงการอบรมให้ความรู้และพัฒนาทักษะการเรียนการสอนรูปแบบ WIL or Cooperatove Learning, RBL&amp;PBL</t>
  </si>
  <si>
    <t>13.  โครงการฝังตัวเพื่อเพิ่มพูนความรู้ ทักษะวิชาชีพในสถานประกอบการสำหรับอาจารย์</t>
  </si>
  <si>
    <t xml:space="preserve">2.  โครงการพัฒนาหลักสูตรเทียบโอนประสบการณ์การทำงานให้แก่สถานประกอบการ </t>
  </si>
  <si>
    <t>3.  โครงการต่อยอดความร่วมมือกับหน่วยงานที่ทำ MOU ในด้านการพัฒนาหลักสูตร การพัฒนาอาจารย์ การแลกเปลี่ยนและให้นักศึกษาฝึกงาน การวิจัยหรือการปฏิบัติงานในสถานประกอบการ</t>
  </si>
  <si>
    <t>4. โครงการพัฒนาความร่วมมือกับสถาบันอาชีวศึกษา ในการพัฒนาหลักสูตร กระบวนการเรียนการสอน อาจารย์ และนักเรียน นักศึกษา</t>
  </si>
  <si>
    <t>5. โครงการพัฒนาความร่วมมือกับสถานศึกษาขั้นพื้นฐาน ในการพัฒนาหลักสูตร กระบวนการเรียนการสอน อาจารย์ และนักเรียน นักศึกษา</t>
  </si>
  <si>
    <t xml:space="preserve">9.1  โครงการแข่งขันกัฬาบัวน้ำเงินเกมส์ </t>
  </si>
  <si>
    <t xml:space="preserve">9.2  โครงการแข่งขันกีฬา 4 เทียน  </t>
  </si>
  <si>
    <t>9.3  โครงการแข่งขันกีฬาทับทิมสยามเกมส์</t>
  </si>
  <si>
    <t xml:space="preserve">7. โครงการจัดตั้งศูนย์การเรียนรู้และฝึกอบรมแห่งอาเซียน  
</t>
  </si>
  <si>
    <t xml:space="preserve">8. โครงการพัฒนาบุคลากรให้มีทักษะการใช้ภาษาต่างประเทศ 
</t>
  </si>
  <si>
    <t xml:space="preserve">9. โครงการส่งเสริมและพัฒนาหลักสูตรที่สอดคล้องกับ AUN </t>
  </si>
  <si>
    <t>10.  โครงการพัฒนาหลักสูตรภาษาต่างประเทศ</t>
  </si>
  <si>
    <t xml:space="preserve">11. โครงการค่ายเยาวชนอาเซียน </t>
  </si>
  <si>
    <t xml:space="preserve">12. โครงการพัฒนาสหกิจศึกษาไปในต่างประเทศ </t>
  </si>
  <si>
    <t xml:space="preserve">3.โครงการพัฒนาบุคลากรคณะครุศาสตร์อุตสาหกรรม
</t>
  </si>
  <si>
    <t>4. โครงการพัฒนาบุคลากรให้มีผลงานทางวิชาการ One Teacher One Text One Chapter ควบคู่กับการพัฒนาตำแหน่งทางวิชาการ</t>
  </si>
  <si>
    <t>5.  โครงการพัฒนาอาจารย์เพื่อการเข้าสู่ตำแหน่งทางวิชาการด้วยระบบพี่เลี้ยง (Coaching)</t>
  </si>
  <si>
    <t>6. โครงการบูรณาการงานประกันคุณภาพควบคู่กับการทำงานประจำ</t>
  </si>
  <si>
    <t>ประเด็นยุทธศาสตร์ 1. พัฒนาการศึกษาด้านวิชาชีพทางการศึกษาและเทคโนโลยี สร้างคนดี   คนเก่ง สู่มาตรฐานสากล</t>
  </si>
  <si>
    <t xml:space="preserve">ประเด็นยุทธศาสตร์ 2. พัฒนางานวิจัย สิ่งประดิษฐ์ นวัตกรรมและงานสร้างสรรค์ทางการศึกษาและเทคโนโลยี ที่สามารถนำไปใช้ประโยชน์และช่วยพัฒนาเศรษฐกิจและสังคมของประเทศ </t>
  </si>
  <si>
    <t>ประเด็นยุทธศาสตร์  3. เสริมสร้างศักยภาพด้านการศึกษาและเทคโนโลยีให้กับชุมชนสังคม บนพื้นฐานองค์ความรู้</t>
  </si>
  <si>
    <t>ประเด็นยุทธศาสตร์ 4. อนุรักษ์ สร้างสรรค์ศิลปะและวัฒนธรรม ภูมิปัญญาท้องถิ่น และสิ่งแวดล้อม</t>
  </si>
  <si>
    <t>ประเด็นยุทธศาสตร์ 5. พัฒนาบุคลากรและผู้บริหารทุกระดับ เพื่อรักษาคนดี คนเก่ง และเตรียมความพร้อมในการเป็นผู้นำ</t>
  </si>
  <si>
    <t xml:space="preserve">ประเด็นยุทธศาสตร์ 6. พัฒนาระบบบริหารจัดการและการจัดหารายได้ในขอบเขตของหลักธรรมาภิบาล </t>
  </si>
  <si>
    <t>9.  โครงการแข่งขันกีฬา คณะครุศาสตร์อุตสาหกรรม</t>
  </si>
  <si>
    <t>รองคณบดีฝ่ายบริหาร     และวางแผน /        รองคณบดีฝ่ายวิชาการและวิจัย</t>
  </si>
  <si>
    <t>งานวิจัยและประเมินผล
งานบัณฑิตศึกษา</t>
  </si>
  <si>
    <t>ประเด็นยุทธศาสตร์ 3  : เสริมสร้างศักยภาพด้านการศึกษาและเทคโนโลยีให้กับชุมชน สังคม บนพื้นฐานองค์ความรู้</t>
  </si>
  <si>
    <t xml:space="preserve">ประเด็นยุทธศาสตร์ 1  :  การพัฒนาการศึกษาด้านวิชาชีพทางการศึกษาและเทคโนโลยี  สร้างคนดี คนเก่งสู่มาตรฐานสากล
</t>
  </si>
  <si>
    <t xml:space="preserve">ประเด็นยุทธศาสตร์ 2  :  การพัฒนางานวิจัย สิ่งประดิษฐ์ นวัตกรรมและงานสร้างสรรค์ ทางการศึกษาและเทคโนโลยีที่สามารถนำไปใช้ประโยชน์และช่วยพัฒนาเศรษฐกิจและสังคมของประเทศ </t>
  </si>
  <si>
    <t xml:space="preserve"> - ภาควิชา / สาขา    
- ฝ่ายพัฒนานักศึกษา</t>
  </si>
  <si>
    <t xml:space="preserve"> - ภาควิชา / สาขา   
 - ฝ่ายพัฒนานักศึกษา</t>
  </si>
  <si>
    <t xml:space="preserve">งานบริการวิชาการ          </t>
  </si>
  <si>
    <t>ประเด็นยุทธศาสตร์ 6  :  การพัฒนาระบบบริหารจัดการ และการจัดหารายได้ ในขอบเขตของหลักธรรมาภิบาล</t>
  </si>
  <si>
    <t>7.  โครงการพัฒนาแผนกลยุทธ์และแผนปฏิบัติราชการคณะครุศาสตร์อุตสาหกรรม</t>
  </si>
  <si>
    <t>งานแผนงานและงบประมาณ</t>
  </si>
  <si>
    <t>งานอาคารสถานที่</t>
  </si>
  <si>
    <t xml:space="preserve"> - ภาควิชา/สาขา           
 - ฝ่ายพัฒนานักศึกษา</t>
  </si>
  <si>
    <t xml:space="preserve"> - ภาควิชา/สาขา            
- ฝ่ายพัฒนานักศึกษา</t>
  </si>
  <si>
    <t xml:space="preserve"> - ภาควิชา/สาขา          
 - ฝ่ายพัฒนานักศึกษา</t>
  </si>
  <si>
    <t>ภาควิชา/สาขา             
งานบริการวิชาการ</t>
  </si>
  <si>
    <t>ภาควิชา/สาขา            
งานบริการวิชาการ</t>
  </si>
  <si>
    <t>ภาควิชา                       สาขาครุศาสตร์เครื่องกล/ไฟฟ้า/อิเล็ก/อุตสาหการ/คอมฯ</t>
  </si>
  <si>
    <t>ภาควิชา                       สาขาครุศาสตร์ไฟฟ้า/อิเล็ก/คอมฯ/</t>
  </si>
  <si>
    <t>หลักสูตรเก่า ระดับปริญญาตรีที่ครบรอบให้เป็นหลักสูตรฐานสมรรถนะ</t>
  </si>
  <si>
    <t xml:space="preserve">มีการผลิตตำราวิชาการเพิ่มขึ้นอย่างน้อยหลักสูตรละ 1 รายวิชาต่อปี  </t>
  </si>
  <si>
    <t xml:space="preserve">นักศึกษาผ่านเกณฑ์เข้าร่วมกิจกรรม ตามระบบ Activity transcript  </t>
  </si>
  <si>
    <t>ความพึงพอใจของผู้ใช้บัณฑิตระดับปริญญาตรีต่อคุณภาพบัณฑิตตามอัตลักษณ์ "บัณฑิตนักปฏิบัติ"</t>
  </si>
  <si>
    <t xml:space="preserve">ระดับ
(1-5)
</t>
  </si>
  <si>
    <t>เล่ม</t>
  </si>
  <si>
    <t xml:space="preserve">  -ภาควิชา
 -ประธานหลักสูตร</t>
  </si>
  <si>
    <t xml:space="preserve"> -ภาควิชา
 -ประธานหลักสูตร</t>
  </si>
  <si>
    <t xml:space="preserve"> - งานพัฒนาหลักสูตร
 -ภาควิชา
 -ประธานหลักสูตร</t>
  </si>
  <si>
    <t>รองคณบดีฝ่ายวิชาการและวิจัย
รองคณบดีฝ่ายพัฒนานักศึกษา</t>
  </si>
  <si>
    <t xml:space="preserve"> - ฝ่ายวิชาการและวิจัย
- งานพัฒนาหลักสูตร
- ภาควิชา
- ประธานหลักสูตร
</t>
  </si>
  <si>
    <t xml:space="preserve"> - ฝ่ายวิชาการและวิจัย
- งานวิเทศสัมพันธ์
- ภาควิชา
- ประธานหลักสูตร
</t>
  </si>
  <si>
    <t xml:space="preserve"> - ฝ่ายวิชาการและวิจัย
- งานวิเทศสัมพันธ์
- งานวิจัยและประเมินผล
- ภาควิชา
- ประธานหลักสูตร
</t>
  </si>
  <si>
    <t>ล้านบาท</t>
  </si>
  <si>
    <t xml:space="preserve">ร้อยละของบุคลากรสายวิชาการที่ยื่นขอตำแหน่งทางวิชาการต่อผู้ที่มีคุณสมบัติครบที่จะขอตำแหน่งทางวิชาการในระดับ ผศ. รศ. และ ศ.  </t>
  </si>
  <si>
    <t xml:space="preserve">ร้อยละของบุคลากรได้รับการพัฒนาทักษะและสมรรถนะวิชาชีพเฉพาะทาง    </t>
  </si>
  <si>
    <t xml:space="preserve"> - งานพัฒนาบุคลากร
- ภาควิชา / ประธานหลักสูตร</t>
  </si>
  <si>
    <t>จำนวนหน่วยพลังงานไฟฟ้าที่ประหยัดได้ใน อาคาร/พื้นที่เป้าหมาย</t>
  </si>
  <si>
    <t xml:space="preserve">ระดับ
1-5
</t>
  </si>
  <si>
    <t xml:space="preserve">รองคณบดีฝ่ายบริหารและวางแผน </t>
  </si>
  <si>
    <t>ทุกหน่วยงานภายใน</t>
  </si>
  <si>
    <t xml:space="preserve"> - ภาควิชา / ประธานหลักสูตร</t>
  </si>
  <si>
    <t>โครงการบริการวิชาการที่นำความรู้และประสบการณ์จากการให้บริการวิชาการมาใช้พัฒนาการเรียนการสอนและการวิจัย</t>
  </si>
  <si>
    <t>ความสำเร็จขอการบรรลุตามแผนงานการให้บริการวิชาการ</t>
  </si>
  <si>
    <t>ผู้เข้าร่วมโครงการเห็นคุณค่าและประโยชน์จากการทำนุบำรุงศิลปวัฒนธรรม</t>
  </si>
  <si>
    <t>โครงการทำนุบำรุงศิลปวัฒนธรรมที่บูรณาการกับการเรียนการสอนและกิจกรรมนักศึกษา</t>
  </si>
  <si>
    <t>จำนวนโครงการ / กิจกรรมที่มีการเผยแพร่ด้านทำนุบำรุงศิลปวัฒนธรรม ภายในระยะเวลา 1 ปี</t>
  </si>
  <si>
    <t xml:space="preserve">เป้าประสงค์ 1. บัณฑิตมีความรู้ความสามารถ สอดคล้องกับอัตลักษณ์ “บัณฑิตนักปฏิบัติมืออาชีพทางการศึกษา”  และมีคุณภาพตามคุณลักษณะบัณฑิตที่พึงประสงค์ </t>
  </si>
  <si>
    <t xml:space="preserve">1. โครงการส่งเสริมงานวิจัย สิ่งประดิษฐ์ นวัตกรรมและงานสร้างสรรค์ เพื่อสร้างความเข้มแข็ง ทางเศรษฐกิจตอบสนองแนวโน้มอุตสาหกรรมในอนาคต และตอบโจทย์ให้ประเทศ
</t>
  </si>
  <si>
    <t>1.1  โครงการบริการวิชาการให้กับสถานศึกษา/โรงเรียนเครือข่าย</t>
  </si>
  <si>
    <t>1.2  โครงการบริการวิชาการที่ตอบสนองความต้องการของชุมชนและสังคม</t>
  </si>
  <si>
    <t>1.3  โครงการบริการวิชาการที่อบรมให้บุคคลทั่วไป</t>
  </si>
  <si>
    <t>รองคณบดีฝ่ายบริหาร     และวางแผน /รองคณบดีฝ่ายวิชาการและวิจัย</t>
  </si>
  <si>
    <t>4.1  ศูนย์บริการวิชาการและพัฒนาครูมืออาชีพ</t>
  </si>
  <si>
    <t>ภาควิชา
ประธานหลักสูตร</t>
  </si>
  <si>
    <t xml:space="preserve"> รองคณบดี
ฝ่ายวิชาการและวิจัย
</t>
  </si>
  <si>
    <t>ข้อ</t>
  </si>
  <si>
    <t>ร้อยละ
25</t>
  </si>
  <si>
    <t>ร้อยละ
100</t>
  </si>
  <si>
    <t xml:space="preserve">*** ผลการประเมินและวัดผลในเชิงสมรรถนะตามหลักสูตร  </t>
  </si>
  <si>
    <t>อาจารย์ที่ผ่านการฝึกอบรมรูปแบบและเทคนิคการจัดการเรียนการสอนในรูปแบบ Smart Teacher Model</t>
  </si>
  <si>
    <t>อาจารย์ผ่านการฝึกประสบการณ์วิชาชีพในสถานประกอบการ หรือเป็นที่ปรึกษาให้กับสถานประกอบการหรือเป็นวิทยากรให้กับสถานประกอบการในเรื่องที่เชี่ยวชาญ หรืออาจารย์ที่มีใบประกอบวิชาชีพของสภาวิชาชีพ</t>
  </si>
  <si>
    <t>อาจารย์ที่ไปฝึกประสบการณ์วิชาชีพหรือเป็นที่ปรึกษาให้กับสถานประกอบการในปีที่ผ่านมา นำความรู้ที่ได้รับจากสถานประกอบการมาบูรณาการในการจัดการเรียนการสอน</t>
  </si>
  <si>
    <t>การพัฒนาห้องปฏิบัติและการจัดการศึกษารายวิชาปฏิบัติ ให้เป็นไปตามมาตรฐานกลางของ มทร.ธัญบุรี</t>
  </si>
  <si>
    <r>
      <t xml:space="preserve">5
</t>
    </r>
    <r>
      <rPr>
        <sz val="12"/>
        <color rgb="FFFF0000"/>
        <rFont val="TH SarabunPSK"/>
        <family val="2"/>
      </rPr>
      <t>(3)</t>
    </r>
  </si>
  <si>
    <t xml:space="preserve">นักศึกษาได้ฝึกปฏิบัติในศูนย์ COE อย่างน้อยร้อยละ 20 ของชั่วโมงปฏิบัติในรายวิชาที่เกี่ยวข้องกับศูนย์ COE </t>
  </si>
  <si>
    <t xml:space="preserve">  นักศึกษาระดับปริญญาตรี สอบผ่าน IC 3 </t>
  </si>
  <si>
    <t>ทักษะภาษาอังกฤษ</t>
  </si>
  <si>
    <t>10.1  นักศึกษาหลักสูตรอื่นได้รับการทดสอบข้อสอบมาตรฐานของ
มหาวิทยาลัยเพื่อคัดกรองเข้าสู่การทดสอบ TOEIC</t>
  </si>
  <si>
    <t>10.2  นักศึกษาหลักสูตรอื่นๆ ได้รับการพัฒนาทักษะภาษาอังกฤษแล้วเข้าทดสอบด้วยข้อสอบมาตรฐานของมหาวิทยาลัยมีคะแนนเฉลี่ยสูงขึ้น 5 % ทุกปี จากค่าเฉลี่ยเดิมของแต่ละคณะ</t>
  </si>
  <si>
    <r>
      <t xml:space="preserve">85
</t>
    </r>
    <r>
      <rPr>
        <sz val="12"/>
        <color rgb="FFFF0000"/>
        <rFont val="TH SarabunPSK"/>
        <family val="2"/>
      </rPr>
      <t>(81.20)</t>
    </r>
  </si>
  <si>
    <r>
      <t xml:space="preserve">90
</t>
    </r>
    <r>
      <rPr>
        <sz val="12"/>
        <color rgb="FFFF0000"/>
        <rFont val="TH SarabunPSK"/>
        <family val="2"/>
      </rPr>
      <t>(89.20)</t>
    </r>
  </si>
  <si>
    <r>
      <t xml:space="preserve">85
</t>
    </r>
    <r>
      <rPr>
        <sz val="12"/>
        <color rgb="FFFF0000"/>
        <rFont val="TH SarabunPSK"/>
        <family val="2"/>
      </rPr>
      <t>(86.20)</t>
    </r>
  </si>
  <si>
    <t>*** หลักสูตรที่มีนักศึกษาเข้าร่วมแข่งขันทางวิชาการ</t>
  </si>
  <si>
    <t>*** ผู้สำเร็จการศึกษาที่ประกอบอาชีพอิสระและสร้างงานด้วยตนเอง ภายใน 1 ปี</t>
  </si>
  <si>
    <t xml:space="preserve">*** ผู้สำเร็จการศึกษาที่สอบผ่านใบประกอบวิชาชีพ ตามที่สภาวิชาชีพกำหนด </t>
  </si>
  <si>
    <t>หลักสูตร</t>
  </si>
  <si>
    <t xml:space="preserve"> - งานกิจกรรมนักศึกษา
 - ภาควิชา
 -ประธานหลักสูตร</t>
  </si>
  <si>
    <t>งานทะเบียนและวัดผล</t>
  </si>
  <si>
    <t>นักศึกษาปริญญาตรีของ มทร.ธัญบุรี ที่เดินทางไปศึกษา/แลกเปลี่ยน/ฝึกประสบการณ์กับมหาวิทยาลัย/องค์กรในต่างประเทศ</t>
  </si>
  <si>
    <t>นักศึกษาต่างชาติที่เดินทางมาแลกเปลี่ยนยัง มทร. ธัญบุรี</t>
  </si>
  <si>
    <t>อาจารย์ มทร.ธัญบุรี ไปนำเสนอ/ประชุมร่วม/วิจัยร่วม/แลกเปลี่ยน/ฝึกประสบการณ์กับมหาวิทยาลัย/องค์กรในต่างประเทศ (Outbound) และบุคลากรต่างชาติ มาแลกเปลี่ยน ร่วมสอน  วิจัย (Inbound)</t>
  </si>
  <si>
    <t>จำนวนกิจกรรมการจัดประชุมวิชาการระดับชาติและนานาชาติที่มทร.ธัญบุรีเป็นเจ้าภาพ  เจ้าภาพร่วม หรือเป็นคณะกรรมการดำเนินการ</t>
  </si>
  <si>
    <t>ผลงานวิจัย สิ่งประดิษฐ์ นวัตกรรม ที่ตีพิมพ์ในวารสารวิชาการ หรืองานสร้างสรรค์ที่ตีพิมพ์เผยแพร่ในระดับชาติและนานาชาติ ต่ออาจารย์ประจำ</t>
  </si>
  <si>
    <t>ผลงานวิจัย สิ่งประดิษฐ์ นวัตกรรมหรืองานสร้างสรรค์ ที่ได้รับเลขที่คำขอหรือเลขที่จดทะเบียนทรัพย์สินทางปัญญา (สิทธิบัตร หรือ อนุสิทธิบัตร)</t>
  </si>
  <si>
    <t>*** จำนวนอาจารย์ที่เข้าร่วมโครงการ Talent Mobility</t>
  </si>
  <si>
    <t xml:space="preserve">เงินสนับสนุนงานวิจัยสิ่งประดิษฐ์ นวัตกรรม หรืองานสร้างสรรค์ จากหน่วยงานภายนอก </t>
  </si>
  <si>
    <t>ผลงานวิจัย สิ่งประดิษฐ์ นวัตกรรมที่ตีพิมพ์ในวารสารวิชาการระดับนานาชาติที่จัดกลุ่มเป็นวารสารที่มีผลกระทบสูง (Q1-Q2) ต่อผลงานที่ตีพิมพ์ในวารสารวิชาการระดับนานาชาติ</t>
  </si>
  <si>
    <t>*** จำนวนโครงการวิจัย สิ่งประดิษฐ์ นวัตกรรม หรืองานสร้างสรรค์ ร่วมมือกันระหว่างหน่วยงาน และ/หรือภาคอุตสาหกรรม และ/หรือ ชุมชน หรือที่เข้าร่วมโครงการ ITAP</t>
  </si>
  <si>
    <t>การประเมินผลการปฏิบัติงานของบุคลากรสายวิชาการตามเกณฑ์ขั้นต่ำ และการประเมินในเชิงสมรรถนะ</t>
  </si>
  <si>
    <t>ระดับความสำเร็จของการจัดทำแผนแม่บทเข้าสู่ Green University</t>
  </si>
  <si>
    <t>งานบุคลากร</t>
  </si>
  <si>
    <t xml:space="preserve"> - รองคณบดีฝ่ายวิชาการและวิจัย         
-  รองคณบดีฝ่ายพัฒนานักศึกษา</t>
  </si>
  <si>
    <t>1. พัฒนาเกณฑ์การเลือกสถานศึกษา และสถานประกอบการ การส่งนักศึกษาและอาจารย์ ไปยังสถานประกอบการ
2. ฝึกอบรมพี่เลี้ยงใน สถานศึกษา สถานประกอบการให้เข้าใจ การผลิตบัณฑิตนักปฏิบัติ 
3. เผยแพร่กระบวนการผลิตบัณฑิตนักปฏิบัติไปยังหน่วยงานภายนอก
4. ร่วมมือกับภาครัฐและเอกชน ผลิตบัณฑิตที่ตรงตามความต้องการของผู้ใช้บัณฑิต</t>
  </si>
  <si>
    <t xml:space="preserve">1. เพิ่มพูน Soft Skills และพัฒนาทักษะทางสังคม เพื่อส่งเสริมให้การทำงานมีประสิทธิภาพ
2. บูรณาการการจัดกิจกรรมนักศึกษากับงานด้านวิชาการ สนับสนุนการประกวดแข่งขันทางวิชาการ โครงงาน/นวัตกรรมนักศึกษา
3. จัดทำ Activities Transcript ส่งเสริมให้นักศึกษาทำกิจกรรม เพื่อพัฒนาสุขภาวะที่สมบูรณ์
4. จัดกิจกรรมเตรียมความพร้อมเพื่อการทำงานเมื่อสำเร็จการศึกษา
5. ให้ข้อมูลความรู้ที่เป็นประโยชน์ในการประกอบอาชีพแก่ศิษย์เก่า
6. พัฒนาระบบเครือข่ายศิษย์เก่าให้เข้มแข็ง เพื่อสร้างผลสัมฤทธิ์ในการประสานประโยชน์ มีส่วนร่วมในการพัฒนาคณะฯและสังคม
7. สร้างแรงจูงใจสร้างความสัมพันธ์ที่ดีกับศิษย์เก่าและการระดมทุนเพื่อสนับสนุนกิจการของคณะฯ
</t>
  </si>
  <si>
    <t>1.สร้างเครือข่ายความร่วมมือ และหาพันธมิตรหลักในการดำเนินความร่วมมือเชิงลึก
2. ส่งเสริมการแลกเปลี่ยนบุคลากรกับต่างประเทศในด้านต่างๆ  เช่น Visiting Professor นักวิจัย อาสาสมัคร
3. ส่งเสริมการจัดการศึกษา หลักสูตรนานาชาติ การแลกเปลี่ยนนักศึกษา การฝึกอบรมระยะสั้น การเทียบโอน หลักสูตร Joint Degree 
4. พัฒนาบุคลากร อาจารย์ ให้มีทักษะการใช้ภาษาต่างประเทศ โดยการฝึกอบรม สื่อการเรียนรู้ การใช้สื่อ e-Learning
5. ส่งเสริมการศึกษา ดูงาน แลกเปลี่ยน ฝึกอบรมต่างประเทศ เพื่อความเข้าใจศาสนาและวัฒนธรรมที่ต่างกัน
6. ส่งเสริมให้บุคลากรและนักศึกษาส่งผลงานประกวดระดับนานาชาติ
7. การจัดกิจกรรม การประชุม สัมมนาระดับนานาชาติ เป็นไปตามมาตรฐานการจัดประชุมนานาชาติ</t>
  </si>
  <si>
    <t xml:space="preserve">6. โครงการจัดประชุมวิชาการระดับนานาชาติ </t>
  </si>
  <si>
    <t>1. พัฒนาระบบสารสนเทศเพื่อการบริหารงานวิจัย 
2. สนับสนุนพันธกิจด้านการวิจัย
3. จัดสรรงบประมาณทางด้านการวิจัย
4. พัฒนาสมรรถนะนักวิจัย
5. พัฒนาระบบและกลไกในการคุ้มครอง  สิทธิของงานวิจัย/สร้างสรรค์
6.  พัฒนาแผนการผลิตและเผยแพร่ผลงานวิจัยคณะครุศาสตร์อุตสาหกรรม
7. สนับสนุนการการพัฒนาและต่อยอด โครงงานของนักศึกษาให้สามารถใช้ประโยชน์ได้จริง
8. สนับสนุนการประกวดแข่งขัน โครงงานนวัตกรรมนักศึกษา</t>
  </si>
  <si>
    <t xml:space="preserve">1.  สร้างเครือข่ายสถานศึกษาในเขตพื้นที่ มทร.ธ.เพื่อบริการวิชาการ
2. ส่งเสริมการพัฒนาศักยภาพแรงงานของกลุ่มอุตสาหกรรมที่มุ่งเน้นในเขตเศรษฐกิจพิเศษ 
3.  ให้บริการวิชาการแก่วิสาหกิจขนาดกลางและขนาดย่อม (SMEs) และ พัฒนาศักยภาพของสถานประกอบการและภาคอุตสาหกรรม เพื่อเพิ่มโอกาสในการแข่งขัน
4. บริการวิชาการเพื่อพัฒนาศักยภาพนักศึกษาและประชาชนเพื่อรองรับการเป็นประชาคมอาเซียนและประชาคมโลก
5.  บริการวิชาการเพื่อพัฒนาศักยภาพบุคลากรเพื่อรองรับการเป็นประชาคมอาเซียนและประชาคมโลก
6.การบริการวิชาการที่เกิดประโยชน์แก่สังคม ชุมชน องค์กร  หรือสร้างชื่อเสียง 
7. สนับสนุนโครงการ/กิจกรรมบริการวิชาการ ที่บูรณาการกับการเรียนการสอนและการวิจัย
</t>
  </si>
  <si>
    <t>1. ทำนุบำรุงศาสนา ศิลปะและวัฒนธรรม เรียนรู้ และปลูกฝังจิตสำนึกการอนุรักษ์ศิลปะวัฒนธรรม และการอนุรักษ์สิ่งแวดล้อม
2. บูรณาการการทำนุบำรุงศาสนา ศิลปะวัฒนธรรม ภูมิปัญญาท้องถิ่น และสิ่งแวดล้อม กับการเรียนการสอนและกิจกรรมนักศึกษา
3.สนับสนุนการเผยแพร่ และถ่ายทอดองค์ความรู้ การทำนุบำรุงศิลปวัฒนธรรม และภูมิปัญญาท้องถิ่น</t>
  </si>
  <si>
    <t xml:space="preserve">1. พัฒนาระบบการบริหาร การฝึกอบรมและพัฒนาบุคลากรและแผนพัฒนารายบุคคล
2. พัฒนาทักษะอาจารย์ด้วยการเรียนรู้จากการปฏิบัติงานจริง WIL or Cooperative Education และบูรณาการกับการเรียนการสอนด้วย R&amp;D
3. พัฒนาทักษะอาจารย์โดยการเรียนรู้จากการปฏิบัติงานจริงด้วยการฝังตัวในสถานประกอบการ (Embedded)
4. พัฒนาศักยภาพบุคลากร
5. สร้างแรงจูงใจและขวัญกำลังใจในการทำงาน
</t>
  </si>
  <si>
    <t>1. สร้างวัฒนธรรมองค์กรที่มีความร่วมมือในทุกภาคส่วน
2. พัฒนาระบบบริหารจัดการโดยใช้หลักธรรมาภิบาล การจัดการความรู้ การบริหารความเสี่ยง และกำกับ ดูแล ติดตาม ประเมินผลการดำเนินงานอย่างต่อเนื่อง
3. สร้างภาพลักษณ์และประชาสัมพันธ์คณะครุศาสตร์อุตสาหกรรม
4. พัฒนาระบบการจัดหารายได้
5. พัฒนาระบบฐานข้อมูลสารสนเทศเพื่อการบริหารจัดการ และการประชาสัมพันธ์
6. พัฒนาสิ่งแวดล้อม ภูมิทัศน์ โครงสร้างพื้นฐาน และการประหยัดพลังงาน
7. เพิ่มประสิทธิภาพและมาตรฐานการประกันคุณภาพการศึกษา</t>
  </si>
  <si>
    <t>7.  โครงการประชุมทางวิชาการและวิจัยระดับชาติและนานาชาติ</t>
  </si>
  <si>
    <t>8. โครงการวิเคระห์และหาโจทย์วิจัยร่วมกับกลุ่มเป้าหมาย</t>
  </si>
  <si>
    <t>9. โครงการให้ความรู้ในการนำผลงานวิจัย สิ่งประดิษฐ์ นวัตกรรม และงานสร้างสรรค์ จดทะเบียนทรัพย์สินทางปัญญา</t>
  </si>
  <si>
    <t xml:space="preserve">10. โครงการพัฒนาระบบให้คำปรึกษา และสนับสนุนการทำวิจัย </t>
  </si>
  <si>
    <t xml:space="preserve">1. พัฒนาหลักสูตรสาขาวิชาใหม่ ที่เป็นบัณฑิตนักปฏิบัติ 
2. ปรับปรุงหลักสูตรเดิม ให้สอดคล้องกับการผลิตบัณฑิตนักปฏิบัติ
3. พัฒนาระบบการเรียนการสอนเพื่อสร้างบัณฑิตนักปฏิบัติ
4. พัฒนาอาจารย์เพื่อการสร้างบัณฑิตนักปฏิบัติ 
5.  พัฒนาครุภัณฑ์และสิ่งสนับสนุน เพื่อการสร้างบัณฑิตนักปฏิบัติ
</t>
  </si>
  <si>
    <t xml:space="preserve">11
</t>
  </si>
  <si>
    <t xml:space="preserve">20
</t>
  </si>
  <si>
    <t xml:space="preserve">40
</t>
  </si>
  <si>
    <t xml:space="preserve">50
</t>
  </si>
  <si>
    <t xml:space="preserve">80
</t>
  </si>
  <si>
    <t xml:space="preserve">60
</t>
  </si>
  <si>
    <t xml:space="preserve">0.5
</t>
  </si>
  <si>
    <t xml:space="preserve">1
</t>
  </si>
  <si>
    <t xml:space="preserve">2
</t>
  </si>
  <si>
    <t xml:space="preserve">5
</t>
  </si>
  <si>
    <t xml:space="preserve">10
</t>
  </si>
  <si>
    <t xml:space="preserve">15
</t>
  </si>
  <si>
    <t xml:space="preserve">23
</t>
  </si>
  <si>
    <t xml:space="preserve">8
</t>
  </si>
  <si>
    <t xml:space="preserve"> -
</t>
  </si>
  <si>
    <t xml:space="preserve">1.5
</t>
  </si>
  <si>
    <t xml:space="preserve">65
</t>
  </si>
  <si>
    <t xml:space="preserve">70
</t>
  </si>
  <si>
    <t xml:space="preserve">95
</t>
  </si>
  <si>
    <t xml:space="preserve">3
</t>
  </si>
  <si>
    <t>ชุมชน/สถานศึกษา นำความรู้ด้านการบริการวิชาการไปใช้ประโยชน์</t>
  </si>
  <si>
    <t>การสร้างเครือข่ายความร่วมมือด้านบริการวิชาการ</t>
  </si>
  <si>
    <t>แห่ง</t>
  </si>
  <si>
    <t>กลยุทธ์ 1 : พัฒนาหลักสูตรและระบบการเรียนการสอนเพื่อสร้างบัณฑิตนักปฏิบัติทางการศึกษา : Hands-On</t>
  </si>
  <si>
    <t>10.  โครงการประกวด/แข่งขันทักษะทางวิชาการ</t>
  </si>
  <si>
    <t xml:space="preserve"> รองคณบดีฝ่ายวิชาการและวิจัย
รองคณบดี
ฝ่ายพัฒนานักศึกษา
</t>
  </si>
  <si>
    <t>ฝ่ายวิชาการและวิจัย
ฝ่ายพัฒนานักศึกษา</t>
  </si>
  <si>
    <t>11.  โครงการจัดหาสิ่งอำนวยความสะดวกสำหรับนักศึกษา</t>
  </si>
  <si>
    <t xml:space="preserve">12. โครงการสัมมนาเพื่อบันทึกข้อมูลสมุดกิจกรรมนักศึกษา </t>
  </si>
  <si>
    <t xml:space="preserve">13. โครงการสรรหาเพชรราชมงคลคณะครุศาสตร์อุตสาหกรรม  </t>
  </si>
  <si>
    <t xml:space="preserve">14.  โครงการครุศาสตร์สีขาว ปลอดสารเสพติด  </t>
  </si>
  <si>
    <t>15.  โครงการส่งเสริมกิจกรรมนักศึกษาที่สอดคล้องกับบัณฑิตที่พึงประสงค์ (3D)</t>
  </si>
  <si>
    <t>16.  โครงการพัฒนาศักยภาพผู้นำนักศึกษา คณะครุศาสตร์อุตสาหกรรม</t>
  </si>
  <si>
    <t>17.  โครงการปฐมนิเทศนักศึกษา คณะครุศาสตร์อุตสาหกรรม</t>
  </si>
  <si>
    <t>18.  โครงการปัจฉิมนิเทศนักศึกษา คณะครุศาสตร์อุตสาหกรรม</t>
  </si>
  <si>
    <t>19.  โครงการเสริมสร้างอัตลักษณ์บัณฑิตนักปฏิบัติ</t>
  </si>
  <si>
    <t>20.  โครงการอบรมสัมมนานักศึกษาฝึกประสบการวิชาชีพครู/สหกิจศึกษา</t>
  </si>
  <si>
    <t>21. โครงการค่ายอาสาพัฒนา</t>
  </si>
  <si>
    <t>22.  โครงการจัดนิทรรศการและแสดงผลงานนักศึกษา</t>
  </si>
  <si>
    <t>8.  โครงการจัดทำแผนกลยุทธ์ทางการเงิน คณะครุศาสร์อุตสาหกรรม</t>
  </si>
  <si>
    <t>9. โครงการปรับปรุงกระบวนการ ขั้นตอนการดำเนินงานของคณะให้มีความคล่องตัว และรวดเร็ว</t>
  </si>
  <si>
    <t>10. โครงการปรับปรุงอาคารและสิ่งก่อสร้าง เพื่อเพิ่มประสิทธิภาพในการใช้ประโยชน์</t>
  </si>
  <si>
    <t>11. โครงการ 5 ส. พัฒนาคณะครุศาสตร์อุตสาหกรรม</t>
  </si>
  <si>
    <t>12. โครงการซ้อมหนีไฟ</t>
  </si>
  <si>
    <t>งานแผนงานและงบประมาณ
งานการเงิน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</si>
</sst>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indexed="9"/>
      <name val="Calibri"/>
      <family val="2"/>
      <charset val="222"/>
    </font>
    <font>
      <sz val="10"/>
      <color indexed="8"/>
      <name val="Arial"/>
      <family val="2"/>
      <charset val="22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indexed="53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53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Tahoma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Calibri"/>
      <family val="2"/>
    </font>
    <font>
      <i/>
      <sz val="11"/>
      <color indexed="23"/>
      <name val="Tahoma"/>
      <family val="2"/>
      <charset val="222"/>
    </font>
    <font>
      <i/>
      <sz val="11"/>
      <color indexed="23"/>
      <name val="Calibri"/>
      <family val="2"/>
      <charset val="222"/>
    </font>
    <font>
      <b/>
      <sz val="18"/>
      <color indexed="62"/>
      <name val="Cambria"/>
      <family val="2"/>
    </font>
    <font>
      <b/>
      <sz val="18"/>
      <color indexed="56"/>
      <name val="Tahoma"/>
      <family val="2"/>
      <charset val="222"/>
    </font>
    <font>
      <b/>
      <sz val="18"/>
      <color indexed="62"/>
      <name val="Cambria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Tahoma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3"/>
      <name val="Calibri"/>
      <family val="2"/>
    </font>
    <font>
      <sz val="11"/>
      <color indexed="52"/>
      <name val="Tahoma"/>
      <family val="2"/>
      <charset val="222"/>
    </font>
    <font>
      <sz val="11"/>
      <color indexed="5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Tahoma"/>
      <family val="2"/>
      <charset val="222"/>
    </font>
    <font>
      <sz val="11"/>
      <color indexed="17"/>
      <name val="Calibri"/>
      <family val="2"/>
      <charset val="222"/>
    </font>
    <font>
      <sz val="10"/>
      <color theme="1"/>
      <name val="Arial"/>
      <family val="2"/>
      <charset val="222"/>
    </font>
    <font>
      <sz val="11"/>
      <color indexed="62"/>
      <name val="Calibri"/>
      <family val="2"/>
    </font>
    <font>
      <sz val="11"/>
      <color indexed="62"/>
      <name val="Tahoma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Tahoma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Tahom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Tahoma"/>
      <family val="2"/>
      <charset val="222"/>
    </font>
    <font>
      <sz val="11"/>
      <color indexed="20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Tahoma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62"/>
      <name val="Calibri"/>
      <family val="2"/>
    </font>
    <font>
      <b/>
      <sz val="15"/>
      <color indexed="56"/>
      <name val="Tahoma"/>
      <family val="2"/>
      <charset val="22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</font>
    <font>
      <b/>
      <sz val="13"/>
      <color indexed="56"/>
      <name val="Tahoma"/>
      <family val="2"/>
      <charset val="22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</font>
    <font>
      <b/>
      <sz val="11"/>
      <color indexed="56"/>
      <name val="Tahoma"/>
      <family val="2"/>
      <charset val="222"/>
    </font>
    <font>
      <b/>
      <sz val="11"/>
      <color indexed="62"/>
      <name val="Calibri"/>
      <family val="2"/>
      <charset val="222"/>
    </font>
    <font>
      <b/>
      <sz val="20"/>
      <color theme="1"/>
      <name val="TH SarabunPSK"/>
      <family val="2"/>
    </font>
    <font>
      <sz val="16"/>
      <color rgb="FF0000FF"/>
      <name val="TH SarabunPSK"/>
      <family val="2"/>
    </font>
    <font>
      <b/>
      <sz val="22"/>
      <name val="TH SarabunPSK"/>
      <family val="2"/>
    </font>
    <font>
      <sz val="15"/>
      <name val="TH SarabunPSK"/>
      <family val="2"/>
    </font>
    <font>
      <sz val="16"/>
      <color rgb="FFFF0000"/>
      <name val="TH SarabunPSK"/>
      <family val="2"/>
    </font>
    <font>
      <b/>
      <sz val="14"/>
      <name val="TH SarabunPSK"/>
      <family val="2"/>
    </font>
    <font>
      <b/>
      <sz val="26"/>
      <name val="TH SarabunPSK"/>
      <family val="2"/>
    </font>
    <font>
      <sz val="16"/>
      <color rgb="FF000099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20"/>
      <name val="TH SarabunPSK"/>
      <family val="2"/>
    </font>
    <font>
      <sz val="12"/>
      <color rgb="FFFF0000"/>
      <name val="TH SarabunPSK"/>
      <family val="2"/>
    </font>
  </fonts>
  <fills count="5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12">
    <xf numFmtId="0" fontId="0" fillId="0" borderId="0"/>
    <xf numFmtId="43" fontId="4" fillId="0" borderId="0" applyFon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6" borderId="0" applyNumberFormat="0" applyBorder="0" applyAlignment="0" applyProtection="0"/>
    <xf numFmtId="0" fontId="9" fillId="8" borderId="0" applyNumberFormat="0" applyBorder="0" applyAlignment="0" applyProtection="0"/>
    <xf numFmtId="0" fontId="10" fillId="9" borderId="0" applyNumberFormat="0" applyBorder="0" applyAlignment="0" applyProtection="0"/>
    <xf numFmtId="0" fontId="11" fillId="8" borderId="0" applyNumberFormat="0" applyBorder="0" applyAlignment="0" applyProtection="0"/>
    <xf numFmtId="0" fontId="9" fillId="10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5" borderId="0" applyNumberFormat="0" applyBorder="0" applyAlignment="0" applyProtection="0"/>
    <xf numFmtId="0" fontId="9" fillId="7" borderId="0" applyNumberFormat="0" applyBorder="0" applyAlignment="0" applyProtection="0"/>
    <xf numFmtId="0" fontId="10" fillId="15" borderId="0" applyNumberFormat="0" applyBorder="0" applyAlignment="0" applyProtection="0"/>
    <xf numFmtId="0" fontId="11" fillId="7" borderId="0" applyNumberFormat="0" applyBorder="0" applyAlignment="0" applyProtection="0"/>
    <xf numFmtId="0" fontId="9" fillId="16" borderId="0" applyNumberFormat="0" applyBorder="0" applyAlignment="0" applyProtection="0"/>
    <xf numFmtId="0" fontId="10" fillId="13" borderId="0" applyNumberFormat="0" applyBorder="0" applyAlignment="0" applyProtection="0"/>
    <xf numFmtId="0" fontId="11" fillId="17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11" fillId="6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18" borderId="0" applyNumberFormat="0" applyBorder="0" applyAlignment="0" applyProtection="0"/>
    <xf numFmtId="0" fontId="9" fillId="20" borderId="0" applyNumberFormat="0" applyBorder="0" applyAlignment="0" applyProtection="0"/>
    <xf numFmtId="0" fontId="10" fillId="11" borderId="0" applyNumberFormat="0" applyBorder="0" applyAlignment="0" applyProtection="0"/>
    <xf numFmtId="0" fontId="11" fillId="20" borderId="0" applyNumberFormat="0" applyBorder="0" applyAlignment="0" applyProtection="0"/>
    <xf numFmtId="0" fontId="9" fillId="16" borderId="0" applyNumberFormat="0" applyBorder="0" applyAlignment="0" applyProtection="0"/>
    <xf numFmtId="0" fontId="10" fillId="13" borderId="0" applyNumberFormat="0" applyBorder="0" applyAlignment="0" applyProtection="0"/>
    <xf numFmtId="0" fontId="11" fillId="17" borderId="0" applyNumberFormat="0" applyBorder="0" applyAlignment="0" applyProtection="0"/>
    <xf numFmtId="0" fontId="9" fillId="15" borderId="0" applyNumberFormat="0" applyBorder="0" applyAlignment="0" applyProtection="0"/>
    <xf numFmtId="0" fontId="10" fillId="21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22" borderId="0" applyNumberFormat="0" applyBorder="0" applyAlignment="0" applyProtection="0"/>
    <xf numFmtId="0" fontId="14" fillId="17" borderId="0" applyNumberFormat="0" applyBorder="0" applyAlignment="0" applyProtection="0"/>
    <xf numFmtId="0" fontId="12" fillId="6" borderId="0" applyNumberFormat="0" applyBorder="0" applyAlignment="0" applyProtection="0"/>
    <xf numFmtId="0" fontId="13" fillId="6" borderId="0" applyNumberFormat="0" applyBorder="0" applyAlignment="0" applyProtection="0"/>
    <xf numFmtId="0" fontId="14" fillId="6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18" borderId="0" applyNumberFormat="0" applyBorder="0" applyAlignment="0" applyProtection="0"/>
    <xf numFmtId="0" fontId="12" fillId="20" borderId="0" applyNumberFormat="0" applyBorder="0" applyAlignment="0" applyProtection="0"/>
    <xf numFmtId="0" fontId="13" fillId="23" borderId="0" applyNumberFormat="0" applyBorder="0" applyAlignment="0" applyProtection="0"/>
    <xf numFmtId="0" fontId="14" fillId="20" borderId="0" applyNumberFormat="0" applyBorder="0" applyAlignment="0" applyProtection="0"/>
    <xf numFmtId="0" fontId="12" fillId="16" borderId="0" applyNumberFormat="0" applyBorder="0" applyAlignment="0" applyProtection="0"/>
    <xf numFmtId="0" fontId="13" fillId="24" borderId="0" applyNumberFormat="0" applyBorder="0" applyAlignment="0" applyProtection="0"/>
    <xf numFmtId="0" fontId="14" fillId="24" borderId="0" applyNumberFormat="0" applyBorder="0" applyAlignment="0" applyProtection="0"/>
    <xf numFmtId="0" fontId="12" fillId="15" borderId="0" applyNumberFormat="0" applyBorder="0" applyAlignment="0" applyProtection="0"/>
    <xf numFmtId="0" fontId="13" fillId="25" borderId="0" applyNumberFormat="0" applyBorder="0" applyAlignment="0" applyProtection="0"/>
    <xf numFmtId="0" fontId="14" fillId="1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5" fillId="0" borderId="0"/>
    <xf numFmtId="9" fontId="16" fillId="0" borderId="0" applyFont="0" applyFill="0" applyBorder="0" applyAlignment="0" applyProtection="0"/>
    <xf numFmtId="4" fontId="17" fillId="26" borderId="9" applyNumberFormat="0" applyProtection="0">
      <alignment vertical="center"/>
    </xf>
    <xf numFmtId="4" fontId="18" fillId="26" borderId="9" applyNumberFormat="0" applyProtection="0">
      <alignment vertical="center"/>
    </xf>
    <xf numFmtId="4" fontId="17" fillId="26" borderId="9" applyNumberFormat="0" applyProtection="0">
      <alignment horizontal="left" vertical="center" indent="1"/>
    </xf>
    <xf numFmtId="4" fontId="17" fillId="26" borderId="9" applyNumberFormat="0" applyProtection="0">
      <alignment horizontal="left" vertical="center" indent="1"/>
    </xf>
    <xf numFmtId="0" fontId="16" fillId="27" borderId="9" applyNumberFormat="0" applyProtection="0">
      <alignment horizontal="left" vertical="center" indent="1"/>
    </xf>
    <xf numFmtId="0" fontId="16" fillId="27" borderId="9" applyNumberFormat="0" applyProtection="0">
      <alignment horizontal="left" vertical="center" indent="1"/>
    </xf>
    <xf numFmtId="0" fontId="16" fillId="27" borderId="9" applyNumberFormat="0" applyProtection="0">
      <alignment horizontal="left" vertical="center" indent="1"/>
    </xf>
    <xf numFmtId="4" fontId="17" fillId="28" borderId="9" applyNumberFormat="0" applyProtection="0">
      <alignment horizontal="right" vertical="center"/>
    </xf>
    <xf numFmtId="4" fontId="17" fillId="29" borderId="9" applyNumberFormat="0" applyProtection="0">
      <alignment horizontal="right" vertical="center"/>
    </xf>
    <xf numFmtId="4" fontId="17" fillId="30" borderId="9" applyNumberFormat="0" applyProtection="0">
      <alignment horizontal="right" vertical="center"/>
    </xf>
    <xf numFmtId="4" fontId="17" fillId="31" borderId="9" applyNumberFormat="0" applyProtection="0">
      <alignment horizontal="right" vertical="center"/>
    </xf>
    <xf numFmtId="4" fontId="17" fillId="32" borderId="9" applyNumberFormat="0" applyProtection="0">
      <alignment horizontal="right" vertical="center"/>
    </xf>
    <xf numFmtId="4" fontId="17" fillId="33" borderId="9" applyNumberFormat="0" applyProtection="0">
      <alignment horizontal="right" vertical="center"/>
    </xf>
    <xf numFmtId="4" fontId="17" fillId="34" borderId="9" applyNumberFormat="0" applyProtection="0">
      <alignment horizontal="right" vertical="center"/>
    </xf>
    <xf numFmtId="4" fontId="17" fillId="35" borderId="9" applyNumberFormat="0" applyProtection="0">
      <alignment horizontal="right" vertical="center"/>
    </xf>
    <xf numFmtId="4" fontId="17" fillId="36" borderId="9" applyNumberFormat="0" applyProtection="0">
      <alignment horizontal="right" vertical="center"/>
    </xf>
    <xf numFmtId="4" fontId="19" fillId="37" borderId="9" applyNumberFormat="0" applyProtection="0">
      <alignment horizontal="left" vertical="center" indent="1"/>
    </xf>
    <xf numFmtId="4" fontId="17" fillId="38" borderId="10" applyNumberFormat="0" applyProtection="0">
      <alignment horizontal="left" vertical="center" indent="1"/>
    </xf>
    <xf numFmtId="4" fontId="20" fillId="39" borderId="0" applyNumberFormat="0" applyProtection="0">
      <alignment horizontal="left" vertical="center" indent="1"/>
    </xf>
    <xf numFmtId="0" fontId="16" fillId="27" borderId="9" applyNumberFormat="0" applyProtection="0">
      <alignment horizontal="left" vertical="center" indent="1"/>
    </xf>
    <xf numFmtId="0" fontId="16" fillId="27" borderId="9" applyNumberFormat="0" applyProtection="0">
      <alignment horizontal="left" vertical="center" indent="1"/>
    </xf>
    <xf numFmtId="0" fontId="16" fillId="27" borderId="9" applyNumberFormat="0" applyProtection="0">
      <alignment horizontal="left" vertical="center" indent="1"/>
    </xf>
    <xf numFmtId="4" fontId="17" fillId="38" borderId="9" applyNumberFormat="0" applyProtection="0">
      <alignment horizontal="left" vertical="center" indent="1"/>
    </xf>
    <xf numFmtId="4" fontId="17" fillId="38" borderId="9" applyNumberFormat="0" applyProtection="0">
      <alignment horizontal="left" vertical="center" indent="1"/>
    </xf>
    <xf numFmtId="4" fontId="17" fillId="38" borderId="9" applyNumberFormat="0" applyProtection="0">
      <alignment horizontal="left" vertical="center" indent="1"/>
    </xf>
    <xf numFmtId="4" fontId="17" fillId="40" borderId="9" applyNumberFormat="0" applyProtection="0">
      <alignment horizontal="left" vertical="center" indent="1"/>
    </xf>
    <xf numFmtId="4" fontId="17" fillId="40" borderId="9" applyNumberFormat="0" applyProtection="0">
      <alignment horizontal="left" vertical="center" indent="1"/>
    </xf>
    <xf numFmtId="4" fontId="17" fillId="40" borderId="9" applyNumberFormat="0" applyProtection="0">
      <alignment horizontal="left" vertical="center" indent="1"/>
    </xf>
    <xf numFmtId="0" fontId="16" fillId="40" borderId="9" applyNumberFormat="0" applyProtection="0">
      <alignment horizontal="left" vertical="center" indent="1"/>
    </xf>
    <xf numFmtId="0" fontId="16" fillId="40" borderId="9" applyNumberFormat="0" applyProtection="0">
      <alignment horizontal="left" vertical="center" indent="1"/>
    </xf>
    <xf numFmtId="0" fontId="16" fillId="40" borderId="9" applyNumberFormat="0" applyProtection="0">
      <alignment horizontal="left" vertical="center" indent="1"/>
    </xf>
    <xf numFmtId="0" fontId="16" fillId="40" borderId="9" applyNumberFormat="0" applyProtection="0">
      <alignment horizontal="left" vertical="center" indent="1"/>
    </xf>
    <xf numFmtId="0" fontId="16" fillId="40" borderId="9" applyNumberFormat="0" applyProtection="0">
      <alignment horizontal="left" vertical="center" indent="1"/>
    </xf>
    <xf numFmtId="0" fontId="16" fillId="40" borderId="9" applyNumberFormat="0" applyProtection="0">
      <alignment horizontal="left" vertical="center" indent="1"/>
    </xf>
    <xf numFmtId="0" fontId="16" fillId="41" borderId="9" applyNumberFormat="0" applyProtection="0">
      <alignment horizontal="left" vertical="center" indent="1"/>
    </xf>
    <xf numFmtId="0" fontId="16" fillId="41" borderId="9" applyNumberFormat="0" applyProtection="0">
      <alignment horizontal="left" vertical="center" indent="1"/>
    </xf>
    <xf numFmtId="0" fontId="16" fillId="41" borderId="9" applyNumberFormat="0" applyProtection="0">
      <alignment horizontal="left" vertical="center" indent="1"/>
    </xf>
    <xf numFmtId="0" fontId="16" fillId="41" borderId="9" applyNumberFormat="0" applyProtection="0">
      <alignment horizontal="left" vertical="center" indent="1"/>
    </xf>
    <xf numFmtId="0" fontId="16" fillId="41" borderId="9" applyNumberFormat="0" applyProtection="0">
      <alignment horizontal="left" vertical="center" indent="1"/>
    </xf>
    <xf numFmtId="0" fontId="16" fillId="41" borderId="9" applyNumberFormat="0" applyProtection="0">
      <alignment horizontal="left" vertical="center" indent="1"/>
    </xf>
    <xf numFmtId="0" fontId="16" fillId="42" borderId="9" applyNumberFormat="0" applyProtection="0">
      <alignment horizontal="left" vertical="center" indent="1"/>
    </xf>
    <xf numFmtId="0" fontId="16" fillId="42" borderId="9" applyNumberFormat="0" applyProtection="0">
      <alignment horizontal="left" vertical="center" indent="1"/>
    </xf>
    <xf numFmtId="0" fontId="16" fillId="42" borderId="9" applyNumberFormat="0" applyProtection="0">
      <alignment horizontal="left" vertical="center" indent="1"/>
    </xf>
    <xf numFmtId="0" fontId="16" fillId="42" borderId="9" applyNumberFormat="0" applyProtection="0">
      <alignment horizontal="left" vertical="center" indent="1"/>
    </xf>
    <xf numFmtId="0" fontId="16" fillId="42" borderId="9" applyNumberFormat="0" applyProtection="0">
      <alignment horizontal="left" vertical="center" indent="1"/>
    </xf>
    <xf numFmtId="0" fontId="16" fillId="42" borderId="9" applyNumberFormat="0" applyProtection="0">
      <alignment horizontal="left" vertical="center" indent="1"/>
    </xf>
    <xf numFmtId="0" fontId="16" fillId="27" borderId="9" applyNumberFormat="0" applyProtection="0">
      <alignment horizontal="left" vertical="center" indent="1"/>
    </xf>
    <xf numFmtId="0" fontId="16" fillId="27" borderId="9" applyNumberFormat="0" applyProtection="0">
      <alignment horizontal="left" vertical="center" indent="1"/>
    </xf>
    <xf numFmtId="0" fontId="16" fillId="27" borderId="9" applyNumberFormat="0" applyProtection="0">
      <alignment horizontal="left" vertical="center" indent="1"/>
    </xf>
    <xf numFmtId="0" fontId="16" fillId="27" borderId="9" applyNumberFormat="0" applyProtection="0">
      <alignment horizontal="left" vertical="center" indent="1"/>
    </xf>
    <xf numFmtId="0" fontId="16" fillId="27" borderId="9" applyNumberFormat="0" applyProtection="0">
      <alignment horizontal="left" vertical="center" indent="1"/>
    </xf>
    <xf numFmtId="0" fontId="16" fillId="27" borderId="9" applyNumberFormat="0" applyProtection="0">
      <alignment horizontal="left" vertical="center" indent="1"/>
    </xf>
    <xf numFmtId="4" fontId="17" fillId="43" borderId="9" applyNumberFormat="0" applyProtection="0">
      <alignment vertical="center"/>
    </xf>
    <xf numFmtId="4" fontId="18" fillId="43" borderId="9" applyNumberFormat="0" applyProtection="0">
      <alignment vertical="center"/>
    </xf>
    <xf numFmtId="4" fontId="17" fillId="43" borderId="9" applyNumberFormat="0" applyProtection="0">
      <alignment horizontal="left" vertical="center" indent="1"/>
    </xf>
    <xf numFmtId="4" fontId="17" fillId="43" borderId="9" applyNumberFormat="0" applyProtection="0">
      <alignment horizontal="left" vertical="center" indent="1"/>
    </xf>
    <xf numFmtId="4" fontId="17" fillId="38" borderId="9" applyNumberFormat="0" applyProtection="0">
      <alignment horizontal="right" vertical="center"/>
    </xf>
    <xf numFmtId="4" fontId="18" fillId="38" borderId="9" applyNumberFormat="0" applyProtection="0">
      <alignment horizontal="right" vertical="center"/>
    </xf>
    <xf numFmtId="0" fontId="16" fillId="27" borderId="9" applyNumberFormat="0" applyProtection="0">
      <alignment horizontal="left" vertical="center" indent="1"/>
    </xf>
    <xf numFmtId="0" fontId="16" fillId="27" borderId="9" applyNumberFormat="0" applyProtection="0">
      <alignment horizontal="left" vertical="center" indent="1"/>
    </xf>
    <xf numFmtId="0" fontId="16" fillId="27" borderId="9" applyNumberFormat="0" applyProtection="0">
      <alignment horizontal="left" vertical="center" indent="1"/>
    </xf>
    <xf numFmtId="0" fontId="16" fillId="27" borderId="9" applyNumberFormat="0" applyProtection="0">
      <alignment horizontal="left" vertical="center" indent="1"/>
    </xf>
    <xf numFmtId="0" fontId="16" fillId="27" borderId="9" applyNumberFormat="0" applyProtection="0">
      <alignment horizontal="left" vertical="center" indent="1"/>
    </xf>
    <xf numFmtId="0" fontId="16" fillId="27" borderId="9" applyNumberFormat="0" applyProtection="0">
      <alignment horizontal="left" vertical="center" indent="1"/>
    </xf>
    <xf numFmtId="0" fontId="21" fillId="0" borderId="0"/>
    <xf numFmtId="4" fontId="22" fillId="38" borderId="9" applyNumberFormat="0" applyProtection="0">
      <alignment horizontal="right" vertical="center"/>
    </xf>
    <xf numFmtId="0" fontId="23" fillId="10" borderId="11" applyNumberFormat="0" applyAlignment="0" applyProtection="0"/>
    <xf numFmtId="0" fontId="24" fillId="20" borderId="11" applyNumberFormat="0" applyAlignment="0" applyProtection="0"/>
    <xf numFmtId="0" fontId="25" fillId="12" borderId="11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17" borderId="12" applyNumberFormat="0" applyAlignment="0" applyProtection="0"/>
    <xf numFmtId="0" fontId="36" fillId="17" borderId="12" applyNumberFormat="0" applyAlignment="0" applyProtection="0"/>
    <xf numFmtId="0" fontId="37" fillId="44" borderId="12" applyNumberFormat="0" applyAlignment="0" applyProtection="0"/>
    <xf numFmtId="0" fontId="38" fillId="0" borderId="13" applyNumberFormat="0" applyFill="0" applyAlignment="0" applyProtection="0"/>
    <xf numFmtId="0" fontId="39" fillId="0" borderId="14" applyNumberFormat="0" applyFill="0" applyAlignment="0" applyProtection="0"/>
    <xf numFmtId="0" fontId="40" fillId="0" borderId="13" applyNumberFormat="0" applyFill="0" applyAlignment="0" applyProtection="0"/>
    <xf numFmtId="0" fontId="41" fillId="45" borderId="0" applyNumberFormat="0" applyBorder="0" applyAlignment="0" applyProtection="0"/>
    <xf numFmtId="0" fontId="42" fillId="9" borderId="0" applyNumberFormat="0" applyBorder="0" applyAlignment="0" applyProtection="0"/>
    <xf numFmtId="0" fontId="43" fillId="45" borderId="0" applyNumberFormat="0" applyBorder="0" applyAlignment="0" applyProtection="0"/>
    <xf numFmtId="0" fontId="11" fillId="0" borderId="0"/>
    <xf numFmtId="0" fontId="15" fillId="0" borderId="0"/>
    <xf numFmtId="0" fontId="44" fillId="0" borderId="0"/>
    <xf numFmtId="0" fontId="45" fillId="15" borderId="11" applyNumberFormat="0" applyAlignment="0" applyProtection="0"/>
    <xf numFmtId="0" fontId="46" fillId="15" borderId="11" applyNumberFormat="0" applyAlignment="0" applyProtection="0"/>
    <xf numFmtId="0" fontId="47" fillId="15" borderId="11" applyNumberFormat="0" applyAlignment="0" applyProtection="0"/>
    <xf numFmtId="0" fontId="48" fillId="15" borderId="0" applyNumberFormat="0" applyBorder="0" applyAlignment="0" applyProtection="0"/>
    <xf numFmtId="0" fontId="49" fillId="46" borderId="0" applyNumberFormat="0" applyBorder="0" applyAlignment="0" applyProtection="0"/>
    <xf numFmtId="0" fontId="50" fillId="46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1" fillId="0" borderId="15" applyNumberFormat="0" applyFill="0" applyAlignment="0" applyProtection="0"/>
    <xf numFmtId="0" fontId="52" fillId="0" borderId="16" applyNumberFormat="0" applyFill="0" applyAlignment="0" applyProtection="0"/>
    <xf numFmtId="0" fontId="53" fillId="0" borderId="15" applyNumberFormat="0" applyFill="0" applyAlignment="0" applyProtection="0"/>
    <xf numFmtId="0" fontId="54" fillId="11" borderId="0" applyNumberFormat="0" applyBorder="0" applyAlignment="0" applyProtection="0"/>
    <xf numFmtId="0" fontId="55" fillId="7" borderId="0" applyNumberFormat="0" applyBorder="0" applyAlignment="0" applyProtection="0"/>
    <xf numFmtId="0" fontId="56" fillId="11" borderId="0" applyNumberFormat="0" applyBorder="0" applyAlignment="0" applyProtection="0"/>
    <xf numFmtId="0" fontId="12" fillId="24" borderId="0" applyNumberFormat="0" applyBorder="0" applyAlignment="0" applyProtection="0"/>
    <xf numFmtId="0" fontId="13" fillId="47" borderId="0" applyNumberFormat="0" applyBorder="0" applyAlignment="0" applyProtection="0"/>
    <xf numFmtId="0" fontId="14" fillId="24" borderId="0" applyNumberFormat="0" applyBorder="0" applyAlignment="0" applyProtection="0"/>
    <xf numFmtId="0" fontId="12" fillId="48" borderId="0" applyNumberFormat="0" applyBorder="0" applyAlignment="0" applyProtection="0"/>
    <xf numFmtId="0" fontId="13" fillId="48" borderId="0" applyNumberFormat="0" applyBorder="0" applyAlignment="0" applyProtection="0"/>
    <xf numFmtId="0" fontId="14" fillId="48" borderId="0" applyNumberFormat="0" applyBorder="0" applyAlignment="0" applyProtection="0"/>
    <xf numFmtId="0" fontId="12" fillId="18" borderId="0" applyNumberFormat="0" applyBorder="0" applyAlignment="0" applyProtection="0"/>
    <xf numFmtId="0" fontId="13" fillId="18" borderId="0" applyNumberFormat="0" applyBorder="0" applyAlignment="0" applyProtection="0"/>
    <xf numFmtId="0" fontId="14" fillId="18" borderId="0" applyNumberFormat="0" applyBorder="0" applyAlignment="0" applyProtection="0"/>
    <xf numFmtId="0" fontId="12" fillId="44" borderId="0" applyNumberFormat="0" applyBorder="0" applyAlignment="0" applyProtection="0"/>
    <xf numFmtId="0" fontId="13" fillId="23" borderId="0" applyNumberFormat="0" applyBorder="0" applyAlignment="0" applyProtection="0"/>
    <xf numFmtId="0" fontId="14" fillId="16" borderId="0" applyNumberFormat="0" applyBorder="0" applyAlignment="0" applyProtection="0"/>
    <xf numFmtId="0" fontId="12" fillId="24" borderId="0" applyNumberFormat="0" applyBorder="0" applyAlignment="0" applyProtection="0"/>
    <xf numFmtId="0" fontId="13" fillId="24" borderId="0" applyNumberFormat="0" applyBorder="0" applyAlignment="0" applyProtection="0"/>
    <xf numFmtId="0" fontId="14" fillId="24" borderId="0" applyNumberFormat="0" applyBorder="0" applyAlignment="0" applyProtection="0"/>
    <xf numFmtId="0" fontId="12" fillId="21" borderId="0" applyNumberFormat="0" applyBorder="0" applyAlignment="0" applyProtection="0"/>
    <xf numFmtId="0" fontId="13" fillId="49" borderId="0" applyNumberFormat="0" applyBorder="0" applyAlignment="0" applyProtection="0"/>
    <xf numFmtId="0" fontId="14" fillId="21" borderId="0" applyNumberFormat="0" applyBorder="0" applyAlignment="0" applyProtection="0"/>
    <xf numFmtId="0" fontId="57" fillId="10" borderId="9" applyNumberFormat="0" applyAlignment="0" applyProtection="0"/>
    <xf numFmtId="0" fontId="58" fillId="20" borderId="9" applyNumberFormat="0" applyAlignment="0" applyProtection="0"/>
    <xf numFmtId="0" fontId="59" fillId="12" borderId="9" applyNumberFormat="0" applyAlignment="0" applyProtection="0"/>
    <xf numFmtId="0" fontId="16" fillId="8" borderId="17" applyNumberFormat="0" applyFont="0" applyAlignment="0" applyProtection="0"/>
    <xf numFmtId="0" fontId="10" fillId="8" borderId="17" applyNumberFormat="0" applyFont="0" applyAlignment="0" applyProtection="0"/>
    <xf numFmtId="0" fontId="16" fillId="8" borderId="11" applyNumberFormat="0" applyFont="0" applyAlignment="0" applyProtection="0"/>
    <xf numFmtId="0" fontId="60" fillId="0" borderId="18" applyNumberFormat="0" applyFill="0" applyAlignment="0" applyProtection="0"/>
    <xf numFmtId="0" fontId="61" fillId="0" borderId="19" applyNumberFormat="0" applyFill="0" applyAlignment="0" applyProtection="0"/>
    <xf numFmtId="0" fontId="62" fillId="0" borderId="18" applyNumberFormat="0" applyFill="0" applyAlignment="0" applyProtection="0"/>
    <xf numFmtId="0" fontId="63" fillId="0" borderId="20" applyNumberFormat="0" applyFill="0" applyAlignment="0" applyProtection="0"/>
    <xf numFmtId="0" fontId="64" fillId="0" borderId="21" applyNumberFormat="0" applyFill="0" applyAlignment="0" applyProtection="0"/>
    <xf numFmtId="0" fontId="65" fillId="0" borderId="22" applyNumberFormat="0" applyFill="0" applyAlignment="0" applyProtection="0"/>
    <xf numFmtId="0" fontId="66" fillId="0" borderId="23" applyNumberFormat="0" applyFill="0" applyAlignment="0" applyProtection="0"/>
    <xf numFmtId="0" fontId="67" fillId="0" borderId="24" applyNumberFormat="0" applyFill="0" applyAlignment="0" applyProtection="0"/>
    <xf numFmtId="0" fontId="68" fillId="0" borderId="25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" fillId="0" borderId="0"/>
  </cellStyleXfs>
  <cellXfs count="333">
    <xf numFmtId="0" fontId="0" fillId="0" borderId="0" xfId="0"/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5" fillId="0" borderId="0" xfId="0" applyFont="1" applyFill="1" applyAlignment="1">
      <alignment vertical="top"/>
    </xf>
    <xf numFmtId="0" fontId="2" fillId="0" borderId="0" xfId="0" applyFont="1"/>
    <xf numFmtId="0" fontId="2" fillId="0" borderId="0" xfId="0" applyFont="1" applyAlignment="1">
      <alignment vertical="top"/>
    </xf>
    <xf numFmtId="0" fontId="69" fillId="0" borderId="0" xfId="0" applyFont="1" applyBorder="1" applyAlignment="1">
      <alignment horizontal="center"/>
    </xf>
    <xf numFmtId="0" fontId="69" fillId="0" borderId="7" xfId="0" applyFont="1" applyBorder="1" applyAlignment="1">
      <alignment horizontal="center"/>
    </xf>
    <xf numFmtId="0" fontId="8" fillId="50" borderId="0" xfId="0" applyFont="1" applyFill="1"/>
    <xf numFmtId="0" fontId="2" fillId="50" borderId="0" xfId="0" applyFont="1" applyFill="1"/>
    <xf numFmtId="0" fontId="6" fillId="50" borderId="3" xfId="0" applyFont="1" applyFill="1" applyBorder="1" applyAlignment="1">
      <alignment horizontal="center" vertical="top"/>
    </xf>
    <xf numFmtId="0" fontId="8" fillId="3" borderId="5" xfId="0" applyFont="1" applyFill="1" applyBorder="1" applyAlignment="1">
      <alignment vertical="top"/>
    </xf>
    <xf numFmtId="0" fontId="8" fillId="0" borderId="6" xfId="0" applyFont="1" applyBorder="1" applyAlignment="1">
      <alignment vertical="top" wrapText="1"/>
    </xf>
    <xf numFmtId="0" fontId="8" fillId="3" borderId="0" xfId="0" applyFont="1" applyFill="1"/>
    <xf numFmtId="0" fontId="70" fillId="3" borderId="0" xfId="0" applyFont="1" applyFill="1"/>
    <xf numFmtId="0" fontId="8" fillId="3" borderId="6" xfId="0" applyFont="1" applyFill="1" applyBorder="1" applyAlignment="1">
      <alignment vertical="top" wrapText="1"/>
    </xf>
    <xf numFmtId="0" fontId="8" fillId="0" borderId="0" xfId="0" applyFont="1"/>
    <xf numFmtId="0" fontId="8" fillId="0" borderId="0" xfId="0" applyFont="1" applyAlignment="1">
      <alignment vertical="top"/>
    </xf>
    <xf numFmtId="0" fontId="8" fillId="0" borderId="6" xfId="0" applyFont="1" applyFill="1" applyBorder="1" applyAlignment="1">
      <alignment vertical="top" wrapText="1"/>
    </xf>
    <xf numFmtId="187" fontId="8" fillId="0" borderId="0" xfId="1" applyNumberFormat="1" applyFont="1" applyAlignment="1">
      <alignment vertical="top"/>
    </xf>
    <xf numFmtId="15" fontId="8" fillId="0" borderId="0" xfId="0" applyNumberFormat="1" applyFont="1" applyAlignment="1">
      <alignment vertical="top"/>
    </xf>
    <xf numFmtId="0" fontId="1" fillId="0" borderId="0" xfId="0" applyFont="1" applyFill="1" applyAlignment="1">
      <alignment vertical="top"/>
    </xf>
    <xf numFmtId="0" fontId="2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vertical="top"/>
    </xf>
    <xf numFmtId="0" fontId="8" fillId="0" borderId="0" xfId="0" applyFont="1" applyFill="1"/>
    <xf numFmtId="0" fontId="8" fillId="0" borderId="6" xfId="0" applyFont="1" applyFill="1" applyBorder="1" applyAlignment="1">
      <alignment horizontal="left" vertical="top" wrapText="1"/>
    </xf>
    <xf numFmtId="187" fontId="8" fillId="0" borderId="1" xfId="0" applyNumberFormat="1" applyFont="1" applyFill="1" applyBorder="1" applyAlignment="1">
      <alignment horizontal="right" vertical="top" wrapText="1"/>
    </xf>
    <xf numFmtId="0" fontId="8" fillId="3" borderId="1" xfId="0" applyFont="1" applyFill="1" applyBorder="1" applyAlignment="1">
      <alignment horizontal="left" vertical="top" wrapText="1"/>
    </xf>
    <xf numFmtId="187" fontId="8" fillId="3" borderId="1" xfId="1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87" fontId="8" fillId="0" borderId="1" xfId="1" applyNumberFormat="1" applyFont="1" applyFill="1" applyBorder="1" applyAlignment="1">
      <alignment vertical="top" wrapText="1"/>
    </xf>
    <xf numFmtId="187" fontId="8" fillId="0" borderId="1" xfId="0" applyNumberFormat="1" applyFont="1" applyFill="1" applyBorder="1" applyAlignment="1">
      <alignment horizontal="left" vertical="top" wrapText="1"/>
    </xf>
    <xf numFmtId="0" fontId="8" fillId="0" borderId="26" xfId="0" applyFont="1" applyFill="1" applyBorder="1" applyAlignment="1">
      <alignment vertical="top" wrapText="1"/>
    </xf>
    <xf numFmtId="187" fontId="8" fillId="0" borderId="1" xfId="1" applyNumberFormat="1" applyFont="1" applyBorder="1" applyAlignment="1">
      <alignment vertical="top" wrapText="1"/>
    </xf>
    <xf numFmtId="187" fontId="8" fillId="0" borderId="1" xfId="1" applyNumberFormat="1" applyFont="1" applyBorder="1" applyAlignment="1">
      <alignment horizontal="center" vertical="top" wrapText="1"/>
    </xf>
    <xf numFmtId="187" fontId="8" fillId="0" borderId="1" xfId="1" applyNumberFormat="1" applyFont="1" applyBorder="1" applyAlignment="1">
      <alignment horizontal="right" vertical="top" wrapText="1"/>
    </xf>
    <xf numFmtId="187" fontId="8" fillId="0" borderId="1" xfId="1" applyNumberFormat="1" applyFont="1" applyFill="1" applyBorder="1" applyAlignment="1">
      <alignment vertical="top"/>
    </xf>
    <xf numFmtId="187" fontId="8" fillId="0" borderId="1" xfId="1" applyNumberFormat="1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vertical="top"/>
    </xf>
    <xf numFmtId="0" fontId="73" fillId="0" borderId="0" xfId="0" applyFont="1"/>
    <xf numFmtId="0" fontId="7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87" fontId="8" fillId="0" borderId="0" xfId="1" applyNumberFormat="1" applyFont="1" applyAlignment="1">
      <alignment horizontal="left" vertical="center"/>
    </xf>
    <xf numFmtId="0" fontId="8" fillId="50" borderId="0" xfId="0" applyFont="1" applyFill="1" applyAlignment="1">
      <alignment vertical="top"/>
    </xf>
    <xf numFmtId="0" fontId="2" fillId="50" borderId="0" xfId="0" applyFont="1" applyFill="1" applyAlignment="1">
      <alignment vertical="top"/>
    </xf>
    <xf numFmtId="187" fontId="8" fillId="0" borderId="0" xfId="0" applyNumberFormat="1" applyFont="1" applyFill="1" applyAlignment="1">
      <alignment vertical="top"/>
    </xf>
    <xf numFmtId="0" fontId="2" fillId="0" borderId="0" xfId="0" applyFont="1" applyFill="1"/>
    <xf numFmtId="0" fontId="2" fillId="0" borderId="0" xfId="0" applyFont="1" applyFill="1" applyAlignment="1">
      <alignment vertical="top"/>
    </xf>
    <xf numFmtId="187" fontId="6" fillId="2" borderId="3" xfId="0" applyNumberFormat="1" applyFont="1" applyFill="1" applyBorder="1" applyAlignment="1">
      <alignment vertical="top" wrapText="1"/>
    </xf>
    <xf numFmtId="0" fontId="6" fillId="2" borderId="3" xfId="0" applyFont="1" applyFill="1" applyBorder="1" applyAlignment="1">
      <alignment vertical="center" wrapText="1"/>
    </xf>
    <xf numFmtId="187" fontId="8" fillId="2" borderId="0" xfId="1" applyNumberFormat="1" applyFont="1" applyFill="1" applyAlignment="1">
      <alignment vertical="top"/>
    </xf>
    <xf numFmtId="0" fontId="8" fillId="2" borderId="0" xfId="0" applyFont="1" applyFill="1"/>
    <xf numFmtId="0" fontId="8" fillId="2" borderId="0" xfId="0" applyFont="1" applyFill="1" applyAlignment="1">
      <alignment vertical="top"/>
    </xf>
    <xf numFmtId="0" fontId="6" fillId="51" borderId="1" xfId="0" applyFont="1" applyFill="1" applyBorder="1" applyAlignment="1">
      <alignment vertical="center" wrapText="1"/>
    </xf>
    <xf numFmtId="0" fontId="8" fillId="51" borderId="0" xfId="0" applyFont="1" applyFill="1" applyAlignment="1">
      <alignment vertical="top"/>
    </xf>
    <xf numFmtId="0" fontId="76" fillId="51" borderId="0" xfId="0" applyFont="1" applyFill="1"/>
    <xf numFmtId="0" fontId="76" fillId="51" borderId="0" xfId="0" applyFont="1" applyFill="1" applyAlignment="1">
      <alignment vertical="top"/>
    </xf>
    <xf numFmtId="0" fontId="8" fillId="3" borderId="0" xfId="0" applyFont="1" applyFill="1" applyAlignment="1">
      <alignment vertical="top"/>
    </xf>
    <xf numFmtId="0" fontId="76" fillId="3" borderId="0" xfId="0" applyFont="1" applyFill="1"/>
    <xf numFmtId="0" fontId="76" fillId="3" borderId="0" xfId="0" applyFont="1" applyFill="1" applyAlignment="1">
      <alignment vertical="top"/>
    </xf>
    <xf numFmtId="187" fontId="8" fillId="0" borderId="0" xfId="1" applyNumberFormat="1" applyFont="1" applyFill="1" applyAlignment="1">
      <alignment horizontal="left" vertical="top"/>
    </xf>
    <xf numFmtId="0" fontId="2" fillId="3" borderId="0" xfId="0" applyFont="1" applyFill="1" applyAlignment="1">
      <alignment vertical="top"/>
    </xf>
    <xf numFmtId="0" fontId="2" fillId="3" borderId="0" xfId="0" applyFont="1" applyFill="1"/>
    <xf numFmtId="187" fontId="6" fillId="2" borderId="1" xfId="1" applyNumberFormat="1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/>
    </xf>
    <xf numFmtId="187" fontId="8" fillId="2" borderId="0" xfId="0" applyNumberFormat="1" applyFont="1" applyFill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0" fontId="76" fillId="53" borderId="0" xfId="0" applyFont="1" applyFill="1" applyAlignment="1">
      <alignment vertical="top"/>
    </xf>
    <xf numFmtId="187" fontId="6" fillId="2" borderId="1" xfId="0" applyNumberFormat="1" applyFont="1" applyFill="1" applyBorder="1" applyAlignment="1">
      <alignment horizontal="right" vertical="center" wrapText="1"/>
    </xf>
    <xf numFmtId="0" fontId="8" fillId="2" borderId="6" xfId="0" applyFont="1" applyFill="1" applyBorder="1"/>
    <xf numFmtId="0" fontId="72" fillId="0" borderId="31" xfId="0" applyFont="1" applyBorder="1" applyAlignment="1">
      <alignment horizontal="left" vertical="top" wrapText="1"/>
    </xf>
    <xf numFmtId="0" fontId="2" fillId="0" borderId="4" xfId="0" applyFont="1" applyBorder="1" applyAlignment="1">
      <alignment vertical="top"/>
    </xf>
    <xf numFmtId="0" fontId="7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8" fillId="3" borderId="1" xfId="0" applyFont="1" applyFill="1" applyBorder="1" applyAlignment="1">
      <alignment vertical="top" wrapText="1"/>
    </xf>
    <xf numFmtId="0" fontId="6" fillId="51" borderId="1" xfId="0" applyFont="1" applyFill="1" applyBorder="1" applyAlignment="1">
      <alignment horizontal="left" vertical="center" wrapText="1"/>
    </xf>
    <xf numFmtId="0" fontId="73" fillId="0" borderId="0" xfId="0" applyFont="1" applyAlignment="1">
      <alignment vertical="top"/>
    </xf>
    <xf numFmtId="0" fontId="8" fillId="0" borderId="30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6" fillId="52" borderId="1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  <xf numFmtId="0" fontId="76" fillId="0" borderId="0" xfId="0" applyFont="1" applyFill="1"/>
    <xf numFmtId="0" fontId="76" fillId="0" borderId="0" xfId="0" applyFont="1" applyFill="1" applyAlignment="1">
      <alignment vertical="top"/>
    </xf>
    <xf numFmtId="0" fontId="8" fillId="3" borderId="27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/>
    </xf>
    <xf numFmtId="187" fontId="2" fillId="0" borderId="1" xfId="1" applyNumberFormat="1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  <xf numFmtId="187" fontId="6" fillId="0" borderId="6" xfId="0" applyNumberFormat="1" applyFont="1" applyFill="1" applyBorder="1" applyAlignment="1">
      <alignment vertical="top"/>
    </xf>
    <xf numFmtId="187" fontId="6" fillId="0" borderId="1" xfId="0" applyNumberFormat="1" applyFont="1" applyFill="1" applyBorder="1" applyAlignment="1">
      <alignment horizontal="center" vertical="center"/>
    </xf>
    <xf numFmtId="187" fontId="6" fillId="2" borderId="3" xfId="0" applyNumberFormat="1" applyFont="1" applyFill="1" applyBorder="1" applyAlignment="1">
      <alignment vertical="center" wrapText="1"/>
    </xf>
    <xf numFmtId="187" fontId="8" fillId="2" borderId="1" xfId="0" applyNumberFormat="1" applyFont="1" applyFill="1" applyBorder="1" applyAlignment="1">
      <alignment vertical="top"/>
    </xf>
    <xf numFmtId="187" fontId="8" fillId="2" borderId="1" xfId="0" applyNumberFormat="1" applyFont="1" applyFill="1" applyBorder="1"/>
    <xf numFmtId="0" fontId="8" fillId="0" borderId="5" xfId="0" applyFont="1" applyBorder="1" applyAlignment="1">
      <alignment horizontal="center" vertical="top" wrapText="1"/>
    </xf>
    <xf numFmtId="0" fontId="8" fillId="0" borderId="5" xfId="0" applyFont="1" applyFill="1" applyBorder="1" applyAlignment="1">
      <alignment horizontal="right" vertical="top" wrapText="1"/>
    </xf>
    <xf numFmtId="0" fontId="3" fillId="0" borderId="6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6" fillId="50" borderId="6" xfId="0" applyFont="1" applyFill="1" applyBorder="1" applyAlignment="1">
      <alignment vertical="top" wrapText="1"/>
    </xf>
    <xf numFmtId="187" fontId="8" fillId="3" borderId="0" xfId="1" applyNumberFormat="1" applyFont="1" applyFill="1" applyAlignment="1">
      <alignment horizontal="right"/>
    </xf>
    <xf numFmtId="187" fontId="76" fillId="3" borderId="0" xfId="1" applyNumberFormat="1" applyFont="1" applyFill="1" applyAlignment="1">
      <alignment horizontal="right"/>
    </xf>
    <xf numFmtId="187" fontId="8" fillId="0" borderId="0" xfId="1" applyNumberFormat="1" applyFont="1" applyFill="1" applyAlignment="1">
      <alignment horizontal="right"/>
    </xf>
    <xf numFmtId="187" fontId="76" fillId="3" borderId="0" xfId="1" applyNumberFormat="1" applyFont="1" applyFill="1"/>
    <xf numFmtId="187" fontId="8" fillId="0" borderId="0" xfId="0" applyNumberFormat="1" applyFont="1" applyFill="1"/>
    <xf numFmtId="0" fontId="6" fillId="50" borderId="33" xfId="0" applyFont="1" applyFill="1" applyBorder="1" applyAlignment="1">
      <alignment vertical="top" wrapText="1"/>
    </xf>
    <xf numFmtId="0" fontId="6" fillId="50" borderId="34" xfId="0" applyFont="1" applyFill="1" applyBorder="1" applyAlignment="1">
      <alignment vertical="top" wrapText="1"/>
    </xf>
    <xf numFmtId="187" fontId="8" fillId="0" borderId="0" xfId="1" applyNumberFormat="1" applyFont="1" applyFill="1" applyAlignment="1">
      <alignment horizontal="right" vertical="top"/>
    </xf>
    <xf numFmtId="3" fontId="8" fillId="0" borderId="0" xfId="0" applyNumberFormat="1" applyFont="1" applyFill="1"/>
    <xf numFmtId="0" fontId="77" fillId="53" borderId="5" xfId="0" applyFont="1" applyFill="1" applyBorder="1" applyAlignment="1">
      <alignment vertical="top" wrapText="1"/>
    </xf>
    <xf numFmtId="0" fontId="77" fillId="53" borderId="6" xfId="0" applyFont="1" applyFill="1" applyBorder="1" applyAlignment="1">
      <alignment vertical="top" wrapText="1"/>
    </xf>
    <xf numFmtId="187" fontId="77" fillId="53" borderId="1" xfId="0" applyNumberFormat="1" applyFont="1" applyFill="1" applyBorder="1" applyAlignment="1">
      <alignment vertical="top" wrapText="1"/>
    </xf>
    <xf numFmtId="0" fontId="6" fillId="53" borderId="5" xfId="0" applyFont="1" applyFill="1" applyBorder="1" applyAlignment="1">
      <alignment vertical="top" wrapText="1"/>
    </xf>
    <xf numFmtId="0" fontId="6" fillId="53" borderId="26" xfId="0" applyFont="1" applyFill="1" applyBorder="1" applyAlignment="1">
      <alignment vertical="top" wrapText="1"/>
    </xf>
    <xf numFmtId="187" fontId="6" fillId="50" borderId="1" xfId="0" applyNumberFormat="1" applyFont="1" applyFill="1" applyBorder="1" applyAlignment="1">
      <alignment vertical="top" wrapText="1"/>
    </xf>
    <xf numFmtId="187" fontId="8" fillId="0" borderId="3" xfId="1" applyNumberFormat="1" applyFont="1" applyBorder="1" applyAlignment="1">
      <alignment horizontal="center" vertical="top" wrapText="1"/>
    </xf>
    <xf numFmtId="187" fontId="8" fillId="0" borderId="3" xfId="0" applyNumberFormat="1" applyFont="1" applyFill="1" applyBorder="1" applyAlignment="1">
      <alignment horizontal="right" vertical="top" wrapText="1"/>
    </xf>
    <xf numFmtId="0" fontId="6" fillId="50" borderId="2" xfId="0" applyFont="1" applyFill="1" applyBorder="1" applyAlignment="1">
      <alignment horizontal="center" vertical="center" wrapText="1"/>
    </xf>
    <xf numFmtId="0" fontId="6" fillId="50" borderId="3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/>
    <xf numFmtId="0" fontId="2" fillId="0" borderId="0" xfId="0" applyFont="1" applyBorder="1"/>
    <xf numFmtId="187" fontId="2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87" fontId="2" fillId="0" borderId="5" xfId="1" applyNumberFormat="1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187" fontId="2" fillId="3" borderId="1" xfId="1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justify" vertical="top" wrapText="1"/>
    </xf>
    <xf numFmtId="0" fontId="5" fillId="0" borderId="6" xfId="0" applyFont="1" applyBorder="1" applyAlignment="1">
      <alignment vertical="top" wrapText="1"/>
    </xf>
    <xf numFmtId="0" fontId="8" fillId="0" borderId="5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vertical="top" wrapText="1"/>
    </xf>
    <xf numFmtId="0" fontId="77" fillId="53" borderId="1" xfId="0" applyFont="1" applyFill="1" applyBorder="1" applyAlignment="1">
      <alignment vertical="top" wrapText="1"/>
    </xf>
    <xf numFmtId="0" fontId="6" fillId="53" borderId="1" xfId="0" applyFont="1" applyFill="1" applyBorder="1" applyAlignment="1">
      <alignment vertical="top" wrapText="1"/>
    </xf>
    <xf numFmtId="0" fontId="6" fillId="50" borderId="1" xfId="0" applyFont="1" applyFill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3" borderId="28" xfId="0" applyFont="1" applyFill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72" fillId="0" borderId="3" xfId="0" applyFont="1" applyBorder="1" applyAlignment="1">
      <alignment horizontal="center" vertical="top" wrapText="1"/>
    </xf>
    <xf numFmtId="0" fontId="72" fillId="0" borderId="1" xfId="0" applyFont="1" applyBorder="1" applyAlignment="1">
      <alignment horizontal="justify" vertical="top" wrapText="1"/>
    </xf>
    <xf numFmtId="187" fontId="8" fillId="3" borderId="3" xfId="1" applyNumberFormat="1" applyFont="1" applyFill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187" fontId="8" fillId="3" borderId="1" xfId="1" applyNumberFormat="1" applyFont="1" applyFill="1" applyBorder="1" applyAlignment="1">
      <alignment horizontal="right" vertical="top" wrapText="1"/>
    </xf>
    <xf numFmtId="0" fontId="72" fillId="3" borderId="1" xfId="0" applyFont="1" applyFill="1" applyBorder="1" applyAlignment="1">
      <alignment horizontal="center" vertical="top" wrapText="1"/>
    </xf>
    <xf numFmtId="187" fontId="8" fillId="0" borderId="3" xfId="1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6" fillId="50" borderId="1" xfId="0" applyFont="1" applyFill="1" applyBorder="1" applyAlignment="1">
      <alignment horizontal="center" vertical="top"/>
    </xf>
    <xf numFmtId="0" fontId="6" fillId="50" borderId="6" xfId="0" applyFont="1" applyFill="1" applyBorder="1" applyAlignment="1">
      <alignment horizontal="center" vertical="top"/>
    </xf>
    <xf numFmtId="187" fontId="8" fillId="3" borderId="1" xfId="1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76" fillId="50" borderId="1" xfId="0" applyFont="1" applyFill="1" applyBorder="1"/>
    <xf numFmtId="43" fontId="78" fillId="3" borderId="1" xfId="1" applyFont="1" applyFill="1" applyBorder="1" applyAlignment="1">
      <alignment vertical="top" wrapText="1"/>
    </xf>
    <xf numFmtId="3" fontId="8" fillId="0" borderId="1" xfId="0" applyNumberFormat="1" applyFont="1" applyBorder="1" applyAlignment="1">
      <alignment vertical="top" wrapText="1"/>
    </xf>
    <xf numFmtId="43" fontId="8" fillId="0" borderId="6" xfId="1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left" vertical="top" wrapText="1"/>
    </xf>
    <xf numFmtId="43" fontId="2" fillId="0" borderId="6" xfId="1" applyFont="1" applyBorder="1" applyAlignment="1">
      <alignment vertical="top" wrapText="1"/>
    </xf>
    <xf numFmtId="3" fontId="2" fillId="0" borderId="5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187" fontId="2" fillId="0" borderId="6" xfId="1" applyNumberFormat="1" applyFont="1" applyBorder="1" applyAlignment="1">
      <alignment vertical="top" wrapText="1"/>
    </xf>
    <xf numFmtId="3" fontId="2" fillId="0" borderId="6" xfId="0" applyNumberFormat="1" applyFont="1" applyBorder="1" applyAlignment="1">
      <alignment vertical="top" wrapText="1"/>
    </xf>
    <xf numFmtId="187" fontId="2" fillId="0" borderId="1" xfId="1" applyNumberFormat="1" applyFont="1" applyBorder="1" applyAlignment="1">
      <alignment horizontal="left" vertical="top" wrapText="1"/>
    </xf>
    <xf numFmtId="187" fontId="2" fillId="0" borderId="1" xfId="1" applyNumberFormat="1" applyFont="1" applyBorder="1" applyAlignment="1">
      <alignment horizontal="center" vertical="top" wrapText="1"/>
    </xf>
    <xf numFmtId="187" fontId="6" fillId="53" borderId="1" xfId="1" applyNumberFormat="1" applyFont="1" applyFill="1" applyBorder="1" applyAlignment="1">
      <alignment vertical="top" wrapText="1"/>
    </xf>
    <xf numFmtId="0" fontId="8" fillId="0" borderId="28" xfId="0" applyFont="1" applyFill="1" applyBorder="1" applyAlignment="1">
      <alignment vertical="top" wrapText="1"/>
    </xf>
    <xf numFmtId="187" fontId="8" fillId="0" borderId="6" xfId="1" applyNumberFormat="1" applyFont="1" applyFill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8" fillId="0" borderId="5" xfId="0" applyFont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26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 indent="2"/>
    </xf>
    <xf numFmtId="0" fontId="2" fillId="3" borderId="6" xfId="0" applyFont="1" applyFill="1" applyBorder="1" applyAlignment="1">
      <alignment horizontal="left" vertical="top" wrapText="1"/>
    </xf>
    <xf numFmtId="0" fontId="8" fillId="0" borderId="1" xfId="0" applyFont="1" applyBorder="1"/>
    <xf numFmtId="0" fontId="2" fillId="0" borderId="1" xfId="0" applyFont="1" applyBorder="1"/>
    <xf numFmtId="3" fontId="6" fillId="53" borderId="1" xfId="0" applyNumberFormat="1" applyFont="1" applyFill="1" applyBorder="1" applyAlignment="1">
      <alignment vertical="top" wrapText="1"/>
    </xf>
    <xf numFmtId="187" fontId="6" fillId="53" borderId="5" xfId="0" applyNumberFormat="1" applyFont="1" applyFill="1" applyBorder="1" applyAlignment="1">
      <alignment vertical="top" wrapText="1"/>
    </xf>
    <xf numFmtId="187" fontId="77" fillId="53" borderId="1" xfId="1" applyNumberFormat="1" applyFont="1" applyFill="1" applyBorder="1" applyAlignment="1">
      <alignment vertical="top" wrapText="1"/>
    </xf>
    <xf numFmtId="187" fontId="6" fillId="53" borderId="1" xfId="0" applyNumberFormat="1" applyFont="1" applyFill="1" applyBorder="1" applyAlignment="1">
      <alignment vertical="top" wrapText="1"/>
    </xf>
    <xf numFmtId="187" fontId="2" fillId="0" borderId="1" xfId="1" applyNumberFormat="1" applyFont="1" applyBorder="1"/>
    <xf numFmtId="0" fontId="2" fillId="0" borderId="1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left" vertical="top" wrapText="1"/>
    </xf>
    <xf numFmtId="0" fontId="2" fillId="3" borderId="5" xfId="0" applyFont="1" applyFill="1" applyBorder="1" applyAlignment="1">
      <alignment vertical="top"/>
    </xf>
    <xf numFmtId="0" fontId="2" fillId="3" borderId="6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187" fontId="2" fillId="3" borderId="1" xfId="1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top"/>
    </xf>
    <xf numFmtId="0" fontId="2" fillId="0" borderId="6" xfId="0" applyFont="1" applyBorder="1" applyAlignment="1">
      <alignment horizontal="left" vertical="top" wrapText="1"/>
    </xf>
    <xf numFmtId="0" fontId="8" fillId="0" borderId="0" xfId="0" applyFont="1" applyFill="1" applyAlignment="1">
      <alignment vertical="center" textRotation="180"/>
    </xf>
    <xf numFmtId="0" fontId="8" fillId="0" borderId="0" xfId="0" applyFont="1" applyFill="1" applyAlignment="1">
      <alignment vertical="top" textRotation="180"/>
    </xf>
    <xf numFmtId="0" fontId="8" fillId="0" borderId="0" xfId="0" applyFont="1" applyFill="1" applyAlignment="1">
      <alignment textRotation="180"/>
    </xf>
    <xf numFmtId="0" fontId="2" fillId="0" borderId="0" xfId="0" applyFont="1" applyFill="1" applyAlignment="1">
      <alignment textRotation="180"/>
    </xf>
    <xf numFmtId="0" fontId="2" fillId="0" borderId="0" xfId="0" applyFont="1" applyFill="1" applyAlignment="1">
      <alignment vertical="center" textRotation="180"/>
    </xf>
    <xf numFmtId="0" fontId="8" fillId="3" borderId="29" xfId="0" applyFont="1" applyFill="1" applyBorder="1" applyAlignment="1">
      <alignment horizontal="left" vertical="top" wrapText="1"/>
    </xf>
    <xf numFmtId="0" fontId="8" fillId="0" borderId="32" xfId="0" applyFont="1" applyBorder="1" applyAlignment="1">
      <alignment vertical="top" wrapText="1"/>
    </xf>
    <xf numFmtId="187" fontId="8" fillId="0" borderId="2" xfId="1" applyNumberFormat="1" applyFont="1" applyBorder="1" applyAlignment="1">
      <alignment vertical="top" wrapText="1"/>
    </xf>
    <xf numFmtId="0" fontId="8" fillId="0" borderId="28" xfId="0" applyFont="1" applyBorder="1" applyAlignment="1">
      <alignment horizontal="left" vertical="top" wrapText="1" indent="2"/>
    </xf>
    <xf numFmtId="187" fontId="8" fillId="0" borderId="3" xfId="1" applyNumberFormat="1" applyFont="1" applyBorder="1" applyAlignment="1">
      <alignment vertical="top" wrapText="1"/>
    </xf>
    <xf numFmtId="187" fontId="8" fillId="0" borderId="29" xfId="1" applyNumberFormat="1" applyFont="1" applyBorder="1" applyAlignment="1">
      <alignment vertical="top" wrapText="1"/>
    </xf>
    <xf numFmtId="0" fontId="8" fillId="0" borderId="30" xfId="0" applyFont="1" applyBorder="1" applyAlignment="1">
      <alignment horizontal="left" vertical="top" wrapText="1" indent="2"/>
    </xf>
    <xf numFmtId="187" fontId="8" fillId="0" borderId="30" xfId="1" applyNumberFormat="1" applyFont="1" applyBorder="1" applyAlignment="1">
      <alignment vertical="top" wrapText="1"/>
    </xf>
    <xf numFmtId="187" fontId="8" fillId="0" borderId="27" xfId="1" applyNumberFormat="1" applyFont="1" applyBorder="1" applyAlignment="1">
      <alignment vertical="top" wrapText="1"/>
    </xf>
    <xf numFmtId="3" fontId="2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/>
    <xf numFmtId="0" fontId="8" fillId="3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3" borderId="0" xfId="0" applyFont="1" applyFill="1" applyBorder="1"/>
    <xf numFmtId="0" fontId="5" fillId="0" borderId="0" xfId="0" applyFont="1" applyBorder="1" applyAlignment="1">
      <alignment horizontal="left" vertical="top" wrapText="1"/>
    </xf>
    <xf numFmtId="187" fontId="8" fillId="3" borderId="0" xfId="0" applyNumberFormat="1" applyFont="1" applyFill="1" applyAlignment="1">
      <alignment vertical="top"/>
    </xf>
    <xf numFmtId="187" fontId="8" fillId="3" borderId="0" xfId="0" applyNumberFormat="1" applyFont="1" applyFill="1"/>
    <xf numFmtId="187" fontId="8" fillId="0" borderId="0" xfId="0" applyNumberFormat="1" applyFont="1" applyAlignment="1">
      <alignment vertical="top"/>
    </xf>
    <xf numFmtId="0" fontId="8" fillId="3" borderId="3" xfId="0" applyFont="1" applyFill="1" applyBorder="1" applyAlignment="1">
      <alignment horizontal="left" vertical="top" wrapText="1"/>
    </xf>
    <xf numFmtId="0" fontId="79" fillId="0" borderId="0" xfId="0" applyFont="1" applyFill="1" applyAlignment="1">
      <alignment textRotation="180"/>
    </xf>
    <xf numFmtId="0" fontId="79" fillId="0" borderId="0" xfId="0" applyFont="1" applyFill="1" applyAlignment="1">
      <alignment vertical="center" textRotation="180"/>
    </xf>
    <xf numFmtId="0" fontId="79" fillId="0" borderId="0" xfId="0" applyFont="1" applyFill="1" applyAlignment="1">
      <alignment vertical="top" textRotation="180"/>
    </xf>
    <xf numFmtId="0" fontId="1" fillId="0" borderId="2" xfId="0" applyFont="1" applyBorder="1" applyAlignment="1">
      <alignment horizontal="left" vertical="top" wrapText="1"/>
    </xf>
    <xf numFmtId="187" fontId="2" fillId="0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8" fillId="0" borderId="3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8" fillId="0" borderId="3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/>
    </xf>
    <xf numFmtId="0" fontId="8" fillId="3" borderId="5" xfId="0" applyFont="1" applyFill="1" applyBorder="1" applyAlignment="1">
      <alignment horizontal="center" vertical="top"/>
    </xf>
    <xf numFmtId="0" fontId="79" fillId="0" borderId="0" xfId="0" applyFont="1" applyFill="1" applyAlignment="1">
      <alignment horizontal="center" vertical="center" textRotation="180"/>
    </xf>
    <xf numFmtId="0" fontId="8" fillId="0" borderId="0" xfId="0" applyFont="1" applyFill="1" applyAlignment="1">
      <alignment horizontal="left" vertical="top" textRotation="180"/>
    </xf>
    <xf numFmtId="0" fontId="2" fillId="0" borderId="0" xfId="0" applyFont="1" applyFill="1" applyAlignment="1">
      <alignment horizontal="left" textRotation="180"/>
    </xf>
    <xf numFmtId="0" fontId="8" fillId="0" borderId="3" xfId="0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center" vertical="top" wrapText="1"/>
    </xf>
    <xf numFmtId="0" fontId="8" fillId="3" borderId="6" xfId="0" applyFont="1" applyFill="1" applyBorder="1" applyAlignment="1">
      <alignment vertical="top"/>
    </xf>
    <xf numFmtId="0" fontId="5" fillId="0" borderId="0" xfId="211" applyFont="1" applyBorder="1" applyAlignment="1">
      <alignment vertical="top" wrapText="1"/>
    </xf>
    <xf numFmtId="0" fontId="5" fillId="0" borderId="6" xfId="211" applyFont="1" applyBorder="1" applyAlignment="1">
      <alignment vertical="top" wrapText="1"/>
    </xf>
    <xf numFmtId="0" fontId="8" fillId="3" borderId="33" xfId="0" applyFont="1" applyFill="1" applyBorder="1" applyAlignment="1">
      <alignment vertical="top"/>
    </xf>
    <xf numFmtId="0" fontId="5" fillId="0" borderId="34" xfId="211" applyFont="1" applyBorder="1" applyAlignment="1">
      <alignment vertical="top" wrapText="1"/>
    </xf>
    <xf numFmtId="0" fontId="5" fillId="0" borderId="1" xfId="211" applyFont="1" applyBorder="1" applyAlignment="1">
      <alignment horizontal="center" vertical="top" wrapText="1"/>
    </xf>
    <xf numFmtId="0" fontId="5" fillId="0" borderId="26" xfId="211" applyFont="1" applyBorder="1" applyAlignment="1">
      <alignment vertical="top" wrapText="1"/>
    </xf>
    <xf numFmtId="0" fontId="74" fillId="3" borderId="5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Fill="1" applyAlignment="1">
      <alignment vertical="top" textRotation="180"/>
    </xf>
    <xf numFmtId="0" fontId="8" fillId="0" borderId="3" xfId="0" applyFont="1" applyBorder="1" applyAlignment="1">
      <alignment horizontal="left" vertical="top" wrapText="1" indent="2"/>
    </xf>
    <xf numFmtId="0" fontId="8" fillId="0" borderId="1" xfId="0" applyFont="1" applyBorder="1" applyAlignment="1">
      <alignment horizontal="left" vertical="top" wrapText="1" indent="2"/>
    </xf>
    <xf numFmtId="187" fontId="8" fillId="0" borderId="5" xfId="1" applyNumberFormat="1" applyFont="1" applyBorder="1" applyAlignment="1">
      <alignment vertical="top" wrapText="1"/>
    </xf>
    <xf numFmtId="0" fontId="74" fillId="52" borderId="5" xfId="0" applyFont="1" applyFill="1" applyBorder="1" applyAlignment="1">
      <alignment horizontal="left" vertical="top" wrapText="1"/>
    </xf>
    <xf numFmtId="0" fontId="74" fillId="52" borderId="26" xfId="0" applyFont="1" applyFill="1" applyBorder="1" applyAlignment="1">
      <alignment horizontal="left" vertical="top" wrapText="1"/>
    </xf>
    <xf numFmtId="0" fontId="74" fillId="52" borderId="34" xfId="0" applyFont="1" applyFill="1" applyBorder="1" applyAlignment="1">
      <alignment horizontal="left" vertical="top" wrapText="1"/>
    </xf>
    <xf numFmtId="0" fontId="74" fillId="52" borderId="32" xfId="0" applyFont="1" applyFill="1" applyBorder="1" applyAlignment="1">
      <alignment horizontal="left" vertical="top" wrapText="1"/>
    </xf>
    <xf numFmtId="0" fontId="7" fillId="52" borderId="5" xfId="0" applyFont="1" applyFill="1" applyBorder="1" applyAlignment="1">
      <alignment horizontal="left" vertical="center"/>
    </xf>
    <xf numFmtId="0" fontId="7" fillId="52" borderId="26" xfId="0" applyFont="1" applyFill="1" applyBorder="1" applyAlignment="1">
      <alignment horizontal="left" vertical="center"/>
    </xf>
    <xf numFmtId="0" fontId="7" fillId="52" borderId="6" xfId="0" applyFont="1" applyFill="1" applyBorder="1" applyAlignment="1">
      <alignment horizontal="left" vertical="center"/>
    </xf>
    <xf numFmtId="0" fontId="69" fillId="0" borderId="0" xfId="0" applyFont="1" applyBorder="1" applyAlignment="1">
      <alignment horizontal="left"/>
    </xf>
    <xf numFmtId="0" fontId="6" fillId="50" borderId="8" xfId="0" applyFont="1" applyFill="1" applyBorder="1" applyAlignment="1">
      <alignment horizontal="center" vertical="center"/>
    </xf>
    <xf numFmtId="0" fontId="6" fillId="50" borderId="4" xfId="0" applyFont="1" applyFill="1" applyBorder="1" applyAlignment="1">
      <alignment horizontal="center" vertical="center"/>
    </xf>
    <xf numFmtId="0" fontId="6" fillId="50" borderId="8" xfId="0" applyFont="1" applyFill="1" applyBorder="1" applyAlignment="1">
      <alignment horizontal="center" vertical="center" wrapText="1"/>
    </xf>
    <xf numFmtId="0" fontId="6" fillId="50" borderId="4" xfId="0" applyFont="1" applyFill="1" applyBorder="1" applyAlignment="1">
      <alignment horizontal="center" vertical="center" wrapText="1"/>
    </xf>
    <xf numFmtId="0" fontId="6" fillId="50" borderId="1" xfId="0" applyFont="1" applyFill="1" applyBorder="1" applyAlignment="1">
      <alignment horizontal="center" vertical="top"/>
    </xf>
    <xf numFmtId="0" fontId="7" fillId="50" borderId="8" xfId="0" applyFont="1" applyFill="1" applyBorder="1" applyAlignment="1">
      <alignment horizontal="center" vertical="center"/>
    </xf>
    <xf numFmtId="0" fontId="7" fillId="50" borderId="4" xfId="0" applyFont="1" applyFill="1" applyBorder="1" applyAlignment="1">
      <alignment horizontal="center" vertical="center"/>
    </xf>
    <xf numFmtId="0" fontId="74" fillId="2" borderId="5" xfId="0" applyFont="1" applyFill="1" applyBorder="1" applyAlignment="1">
      <alignment horizontal="left" vertical="top" wrapText="1"/>
    </xf>
    <xf numFmtId="0" fontId="74" fillId="2" borderId="26" xfId="0" applyFont="1" applyFill="1" applyBorder="1" applyAlignment="1">
      <alignment horizontal="left" vertical="top" wrapText="1"/>
    </xf>
    <xf numFmtId="0" fontId="74" fillId="2" borderId="6" xfId="0" applyFont="1" applyFill="1" applyBorder="1" applyAlignment="1">
      <alignment horizontal="left" vertical="top" wrapText="1"/>
    </xf>
    <xf numFmtId="0" fontId="74" fillId="51" borderId="5" xfId="0" applyFont="1" applyFill="1" applyBorder="1" applyAlignment="1">
      <alignment horizontal="left" vertical="top" wrapText="1"/>
    </xf>
    <xf numFmtId="0" fontId="74" fillId="51" borderId="26" xfId="0" applyFont="1" applyFill="1" applyBorder="1" applyAlignment="1">
      <alignment horizontal="left" vertical="top" wrapText="1"/>
    </xf>
    <xf numFmtId="0" fontId="74" fillId="51" borderId="6" xfId="0" applyFont="1" applyFill="1" applyBorder="1" applyAlignment="1">
      <alignment horizontal="left" vertical="top" wrapText="1"/>
    </xf>
    <xf numFmtId="0" fontId="74" fillId="52" borderId="29" xfId="0" applyFont="1" applyFill="1" applyBorder="1" applyAlignment="1">
      <alignment horizontal="left" vertical="top" wrapText="1"/>
    </xf>
    <xf numFmtId="0" fontId="74" fillId="52" borderId="7" xfId="0" applyFont="1" applyFill="1" applyBorder="1" applyAlignment="1">
      <alignment horizontal="left" vertical="top" wrapText="1"/>
    </xf>
    <xf numFmtId="0" fontId="74" fillId="52" borderId="0" xfId="0" applyFont="1" applyFill="1" applyBorder="1" applyAlignment="1">
      <alignment horizontal="left" vertical="top" wrapText="1"/>
    </xf>
    <xf numFmtId="0" fontId="74" fillId="52" borderId="28" xfId="0" applyFont="1" applyFill="1" applyBorder="1" applyAlignment="1">
      <alignment horizontal="left" vertical="top" wrapText="1"/>
    </xf>
    <xf numFmtId="0" fontId="74" fillId="2" borderId="7" xfId="0" applyFont="1" applyFill="1" applyBorder="1" applyAlignment="1">
      <alignment horizontal="left" vertical="top" wrapText="1"/>
    </xf>
    <xf numFmtId="0" fontId="74" fillId="2" borderId="28" xfId="0" applyFont="1" applyFill="1" applyBorder="1" applyAlignment="1">
      <alignment horizontal="left" vertical="top" wrapText="1"/>
    </xf>
    <xf numFmtId="0" fontId="74" fillId="52" borderId="6" xfId="0" applyFont="1" applyFill="1" applyBorder="1" applyAlignment="1">
      <alignment horizontal="left" vertical="top" wrapText="1"/>
    </xf>
    <xf numFmtId="0" fontId="74" fillId="52" borderId="5" xfId="0" applyFont="1" applyFill="1" applyBorder="1" applyAlignment="1">
      <alignment horizontal="left" vertical="center" wrapText="1"/>
    </xf>
    <xf numFmtId="0" fontId="74" fillId="52" borderId="26" xfId="0" applyFont="1" applyFill="1" applyBorder="1" applyAlignment="1">
      <alignment horizontal="left" vertical="center"/>
    </xf>
    <xf numFmtId="0" fontId="74" fillId="52" borderId="6" xfId="0" applyFont="1" applyFill="1" applyBorder="1" applyAlignment="1">
      <alignment horizontal="left" vertical="center"/>
    </xf>
    <xf numFmtId="0" fontId="6" fillId="52" borderId="5" xfId="0" applyFont="1" applyFill="1" applyBorder="1" applyAlignment="1">
      <alignment horizontal="left" vertical="center" wrapText="1"/>
    </xf>
    <xf numFmtId="0" fontId="6" fillId="52" borderId="6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51" borderId="5" xfId="0" applyFont="1" applyFill="1" applyBorder="1" applyAlignment="1">
      <alignment horizontal="left" vertical="top" wrapText="1"/>
    </xf>
    <xf numFmtId="0" fontId="6" fillId="51" borderId="6" xfId="0" applyFont="1" applyFill="1" applyBorder="1" applyAlignment="1">
      <alignment horizontal="left" vertical="top" wrapText="1"/>
    </xf>
    <xf numFmtId="0" fontId="7" fillId="50" borderId="2" xfId="0" applyFont="1" applyFill="1" applyBorder="1" applyAlignment="1">
      <alignment horizontal="center" vertical="center"/>
    </xf>
    <xf numFmtId="0" fontId="7" fillId="50" borderId="3" xfId="0" applyFont="1" applyFill="1" applyBorder="1" applyAlignment="1">
      <alignment horizontal="center" vertical="center"/>
    </xf>
    <xf numFmtId="0" fontId="71" fillId="0" borderId="0" xfId="0" applyFont="1" applyAlignment="1">
      <alignment horizontal="left" vertical="center"/>
    </xf>
    <xf numFmtId="0" fontId="6" fillId="50" borderId="2" xfId="0" applyFont="1" applyFill="1" applyBorder="1" applyAlignment="1">
      <alignment horizontal="center" vertical="center" wrapText="1"/>
    </xf>
    <xf numFmtId="0" fontId="6" fillId="50" borderId="30" xfId="0" applyFont="1" applyFill="1" applyBorder="1" applyAlignment="1">
      <alignment horizontal="center" vertical="center" wrapText="1"/>
    </xf>
    <xf numFmtId="0" fontId="6" fillId="50" borderId="2" xfId="0" applyFont="1" applyFill="1" applyBorder="1" applyAlignment="1">
      <alignment horizontal="center" vertical="center"/>
    </xf>
    <xf numFmtId="0" fontId="6" fillId="50" borderId="30" xfId="0" applyFont="1" applyFill="1" applyBorder="1" applyAlignment="1">
      <alignment horizontal="center" vertical="center"/>
    </xf>
    <xf numFmtId="0" fontId="6" fillId="50" borderId="6" xfId="0" applyFont="1" applyFill="1" applyBorder="1" applyAlignment="1">
      <alignment horizontal="center" vertical="top"/>
    </xf>
    <xf numFmtId="0" fontId="6" fillId="2" borderId="29" xfId="0" applyFont="1" applyFill="1" applyBorder="1" applyAlignment="1">
      <alignment horizontal="left" vertical="top" wrapText="1"/>
    </xf>
    <xf numFmtId="0" fontId="6" fillId="2" borderId="28" xfId="0" applyFont="1" applyFill="1" applyBorder="1" applyAlignment="1">
      <alignment horizontal="left" vertical="top" wrapText="1"/>
    </xf>
    <xf numFmtId="0" fontId="6" fillId="51" borderId="5" xfId="0" applyFont="1" applyFill="1" applyBorder="1" applyAlignment="1">
      <alignment horizontal="left" vertical="center" wrapText="1"/>
    </xf>
    <xf numFmtId="0" fontId="6" fillId="51" borderId="26" xfId="0" applyFont="1" applyFill="1" applyBorder="1" applyAlignment="1">
      <alignment horizontal="left" vertical="center" wrapText="1"/>
    </xf>
    <xf numFmtId="0" fontId="6" fillId="52" borderId="26" xfId="0" applyFont="1" applyFill="1" applyBorder="1" applyAlignment="1">
      <alignment horizontal="left" vertical="center" wrapText="1"/>
    </xf>
    <xf numFmtId="0" fontId="8" fillId="3" borderId="30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6" fillId="52" borderId="5" xfId="0" applyFont="1" applyFill="1" applyBorder="1" applyAlignment="1">
      <alignment horizontal="left" vertical="top" wrapText="1"/>
    </xf>
    <xf numFmtId="0" fontId="6" fillId="52" borderId="6" xfId="0" applyFont="1" applyFill="1" applyBorder="1" applyAlignment="1">
      <alignment horizontal="left" vertical="top" wrapText="1"/>
    </xf>
    <xf numFmtId="0" fontId="2" fillId="0" borderId="30" xfId="0" applyFont="1" applyFill="1" applyBorder="1" applyAlignment="1">
      <alignment horizontal="left" vertical="top" wrapText="1"/>
    </xf>
    <xf numFmtId="0" fontId="8" fillId="0" borderId="30" xfId="0" applyFont="1" applyFill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6" fillId="51" borderId="1" xfId="0" applyFont="1" applyFill="1" applyBorder="1" applyAlignment="1">
      <alignment horizontal="left" vertical="top" wrapText="1"/>
    </xf>
    <xf numFmtId="0" fontId="72" fillId="0" borderId="30" xfId="0" applyFont="1" applyFill="1" applyBorder="1" applyAlignment="1">
      <alignment horizontal="left" vertical="top" wrapText="1"/>
    </xf>
    <xf numFmtId="187" fontId="2" fillId="3" borderId="1" xfId="1" applyNumberFormat="1" applyFont="1" applyFill="1" applyBorder="1" applyAlignment="1">
      <alignment vertical="top" wrapText="1"/>
    </xf>
  </cellXfs>
  <cellStyles count="212">
    <cellStyle name="20% - ส่วนที่ถูกเน้น1" xfId="2"/>
    <cellStyle name="20% - ส่วนที่ถูกเน้น1 2" xfId="3"/>
    <cellStyle name="20% - ส่วนที่ถูกเน้น1_BEx7" xfId="4"/>
    <cellStyle name="20% - ส่วนที่ถูกเน้น2" xfId="5"/>
    <cellStyle name="20% - ส่วนที่ถูกเน้น2 2" xfId="6"/>
    <cellStyle name="20% - ส่วนที่ถูกเน้น2_BEx7" xfId="7"/>
    <cellStyle name="20% - ส่วนที่ถูกเน้น3" xfId="8"/>
    <cellStyle name="20% - ส่วนที่ถูกเน้น3 2" xfId="9"/>
    <cellStyle name="20% - ส่วนที่ถูกเน้น3_BEx7" xfId="10"/>
    <cellStyle name="20% - ส่วนที่ถูกเน้น4" xfId="11"/>
    <cellStyle name="20% - ส่วนที่ถูกเน้น4 2" xfId="12"/>
    <cellStyle name="20% - ส่วนที่ถูกเน้น4_BEx7" xfId="13"/>
    <cellStyle name="20% - ส่วนที่ถูกเน้น5" xfId="14"/>
    <cellStyle name="20% - ส่วนที่ถูกเน้น5 2" xfId="15"/>
    <cellStyle name="20% - ส่วนที่ถูกเน้น5_BEx7" xfId="16"/>
    <cellStyle name="20% - ส่วนที่ถูกเน้น6" xfId="17"/>
    <cellStyle name="20% - ส่วนที่ถูกเน้น6 2" xfId="18"/>
    <cellStyle name="20% - ส่วนที่ถูกเน้น6_BEx7" xfId="19"/>
    <cellStyle name="40% - ส่วนที่ถูกเน้น1" xfId="20"/>
    <cellStyle name="40% - ส่วนที่ถูกเน้น1 2" xfId="21"/>
    <cellStyle name="40% - ส่วนที่ถูกเน้น1_BEx7" xfId="22"/>
    <cellStyle name="40% - ส่วนที่ถูกเน้น2" xfId="23"/>
    <cellStyle name="40% - ส่วนที่ถูกเน้น2 2" xfId="24"/>
    <cellStyle name="40% - ส่วนที่ถูกเน้น2_BEx7" xfId="25"/>
    <cellStyle name="40% - ส่วนที่ถูกเน้น3" xfId="26"/>
    <cellStyle name="40% - ส่วนที่ถูกเน้น3 2" xfId="27"/>
    <cellStyle name="40% - ส่วนที่ถูกเน้น3_BEx7" xfId="28"/>
    <cellStyle name="40% - ส่วนที่ถูกเน้น4" xfId="29"/>
    <cellStyle name="40% - ส่วนที่ถูกเน้น4 2" xfId="30"/>
    <cellStyle name="40% - ส่วนที่ถูกเน้น4_BEx7" xfId="31"/>
    <cellStyle name="40% - ส่วนที่ถูกเน้น5" xfId="32"/>
    <cellStyle name="40% - ส่วนที่ถูกเน้น5 2" xfId="33"/>
    <cellStyle name="40% - ส่วนที่ถูกเน้น5_BEx7" xfId="34"/>
    <cellStyle name="40% - ส่วนที่ถูกเน้น6" xfId="35"/>
    <cellStyle name="40% - ส่วนที่ถูกเน้น6 2" xfId="36"/>
    <cellStyle name="40% - ส่วนที่ถูกเน้น6_BEx7" xfId="37"/>
    <cellStyle name="60% - ส่วนที่ถูกเน้น1" xfId="38"/>
    <cellStyle name="60% - ส่วนที่ถูกเน้น1 2" xfId="39"/>
    <cellStyle name="60% - ส่วนที่ถูกเน้น1_BEx7" xfId="40"/>
    <cellStyle name="60% - ส่วนที่ถูกเน้น2" xfId="41"/>
    <cellStyle name="60% - ส่วนที่ถูกเน้น2 2" xfId="42"/>
    <cellStyle name="60% - ส่วนที่ถูกเน้น2_BEx7" xfId="43"/>
    <cellStyle name="60% - ส่วนที่ถูกเน้น3" xfId="44"/>
    <cellStyle name="60% - ส่วนที่ถูกเน้น3 2" xfId="45"/>
    <cellStyle name="60% - ส่วนที่ถูกเน้น3_BEx7" xfId="46"/>
    <cellStyle name="60% - ส่วนที่ถูกเน้น4" xfId="47"/>
    <cellStyle name="60% - ส่วนที่ถูกเน้น4 2" xfId="48"/>
    <cellStyle name="60% - ส่วนที่ถูกเน้น4_BEx7" xfId="49"/>
    <cellStyle name="60% - ส่วนที่ถูกเน้น5" xfId="50"/>
    <cellStyle name="60% - ส่วนที่ถูกเน้น5 2" xfId="51"/>
    <cellStyle name="60% - ส่วนที่ถูกเน้น5_BEx7" xfId="52"/>
    <cellStyle name="60% - ส่วนที่ถูกเน้น6" xfId="53"/>
    <cellStyle name="60% - ส่วนที่ถูกเน้น6 2" xfId="54"/>
    <cellStyle name="60% - ส่วนที่ถูกเน้น6_BEx7" xfId="55"/>
    <cellStyle name="Comma" xfId="1" builtinId="3"/>
    <cellStyle name="Comma 2" xfId="56"/>
    <cellStyle name="Comma 3" xfId="57"/>
    <cellStyle name="Comma 4" xfId="58"/>
    <cellStyle name="Comma 5" xfId="59"/>
    <cellStyle name="Normal" xfId="0" builtinId="0"/>
    <cellStyle name="Normal 13" xfId="211"/>
    <cellStyle name="Normal 2" xfId="60"/>
    <cellStyle name="Normal 3" xfId="61"/>
    <cellStyle name="Normal 4" xfId="62"/>
    <cellStyle name="Normal 5" xfId="63"/>
    <cellStyle name="Percent 2" xfId="64"/>
    <cellStyle name="SAPBEXaggData" xfId="65"/>
    <cellStyle name="SAPBEXaggDataEmph" xfId="66"/>
    <cellStyle name="SAPBEXaggItem" xfId="67"/>
    <cellStyle name="SAPBEXaggItemX" xfId="68"/>
    <cellStyle name="SAPBEXchaText" xfId="69"/>
    <cellStyle name="SAPBEXchaText 2" xfId="70"/>
    <cellStyle name="SAPBEXchaText_BEx7" xfId="71"/>
    <cellStyle name="SAPBEXexcBad7" xfId="72"/>
    <cellStyle name="SAPBEXexcBad8" xfId="73"/>
    <cellStyle name="SAPBEXexcBad9" xfId="74"/>
    <cellStyle name="SAPBEXexcCritical4" xfId="75"/>
    <cellStyle name="SAPBEXexcCritical5" xfId="76"/>
    <cellStyle name="SAPBEXexcCritical6" xfId="77"/>
    <cellStyle name="SAPBEXexcGood1" xfId="78"/>
    <cellStyle name="SAPBEXexcGood2" xfId="79"/>
    <cellStyle name="SAPBEXexcGood3" xfId="80"/>
    <cellStyle name="SAPBEXfilterDrill" xfId="81"/>
    <cellStyle name="SAPBEXfilterItem" xfId="82"/>
    <cellStyle name="SAPBEXfilterText" xfId="83"/>
    <cellStyle name="SAPBEXformats" xfId="84"/>
    <cellStyle name="SAPBEXformats 2" xfId="85"/>
    <cellStyle name="SAPBEXformats_BEx7" xfId="86"/>
    <cellStyle name="SAPBEXheaderItem" xfId="87"/>
    <cellStyle name="SAPBEXheaderItem 2" xfId="88"/>
    <cellStyle name="SAPBEXheaderItem_1. MS-1.1 2552_220509" xfId="89"/>
    <cellStyle name="SAPBEXheaderText" xfId="90"/>
    <cellStyle name="SAPBEXheaderText 2" xfId="91"/>
    <cellStyle name="SAPBEXheaderText_1. MS-1.1 2552_220509" xfId="92"/>
    <cellStyle name="SAPBEXHLevel0" xfId="93"/>
    <cellStyle name="SAPBEXHLevel0 2" xfId="94"/>
    <cellStyle name="SAPBEXHLevel0_BEx7" xfId="95"/>
    <cellStyle name="SAPBEXHLevel0X" xfId="96"/>
    <cellStyle name="SAPBEXHLevel0X 2" xfId="97"/>
    <cellStyle name="SAPBEXHLevel0X_BEx7" xfId="98"/>
    <cellStyle name="SAPBEXHLevel1" xfId="99"/>
    <cellStyle name="SAPBEXHLevel1 2" xfId="100"/>
    <cellStyle name="SAPBEXHLevel1_BEx7" xfId="101"/>
    <cellStyle name="SAPBEXHLevel1X" xfId="102"/>
    <cellStyle name="SAPBEXHLevel1X 2" xfId="103"/>
    <cellStyle name="SAPBEXHLevel1X_BEx7" xfId="104"/>
    <cellStyle name="SAPBEXHLevel2" xfId="105"/>
    <cellStyle name="SAPBEXHLevel2 2" xfId="106"/>
    <cellStyle name="SAPBEXHLevel2_BEx7" xfId="107"/>
    <cellStyle name="SAPBEXHLevel2X" xfId="108"/>
    <cellStyle name="SAPBEXHLevel2X 2" xfId="109"/>
    <cellStyle name="SAPBEXHLevel2X_BEx7" xfId="110"/>
    <cellStyle name="SAPBEXHLevel3" xfId="111"/>
    <cellStyle name="SAPBEXHLevel3 2" xfId="112"/>
    <cellStyle name="SAPBEXHLevel3_BEx7" xfId="113"/>
    <cellStyle name="SAPBEXHLevel3X" xfId="114"/>
    <cellStyle name="SAPBEXHLevel3X 2" xfId="115"/>
    <cellStyle name="SAPBEXHLevel3X_BEx7" xfId="116"/>
    <cellStyle name="SAPBEXresData" xfId="117"/>
    <cellStyle name="SAPBEXresDataEmph" xfId="118"/>
    <cellStyle name="SAPBEXresItem" xfId="119"/>
    <cellStyle name="SAPBEXresItemX" xfId="120"/>
    <cellStyle name="SAPBEXstdData" xfId="121"/>
    <cellStyle name="SAPBEXstdDataEmph" xfId="122"/>
    <cellStyle name="SAPBEXstdItem" xfId="123"/>
    <cellStyle name="SAPBEXstdItem 2" xfId="124"/>
    <cellStyle name="SAPBEXstdItem_BEx7" xfId="125"/>
    <cellStyle name="SAPBEXstdItemX" xfId="126"/>
    <cellStyle name="SAPBEXstdItemX 2" xfId="127"/>
    <cellStyle name="SAPBEXstdItemX_BEx7" xfId="128"/>
    <cellStyle name="SAPBEXtitle" xfId="129"/>
    <cellStyle name="SAPBEXundefined" xfId="130"/>
    <cellStyle name="การคำนวณ" xfId="131"/>
    <cellStyle name="การคำนวณ 2" xfId="132"/>
    <cellStyle name="การคำนวณ_BEx7" xfId="133"/>
    <cellStyle name="ข้อความเตือน" xfId="134"/>
    <cellStyle name="ข้อความเตือน 2" xfId="135"/>
    <cellStyle name="ข้อความเตือน_BEx7" xfId="136"/>
    <cellStyle name="ข้อความอธิบาย" xfId="137"/>
    <cellStyle name="ข้อความอธิบาย 2" xfId="138"/>
    <cellStyle name="ข้อความอธิบาย_BEx7" xfId="139"/>
    <cellStyle name="เครื่องหมายจุลภาค 2" xfId="140"/>
    <cellStyle name="เครื่องหมายจุลภาค 2 2" xfId="141"/>
    <cellStyle name="เครื่องหมายจุลภาค 3" xfId="142"/>
    <cellStyle name="เครื่องหมายจุลภาค 4" xfId="143"/>
    <cellStyle name="เครื่องหมายจุลภาค 5" xfId="144"/>
    <cellStyle name="ชื่อเรื่อง" xfId="145"/>
    <cellStyle name="ชื่อเรื่อง 2" xfId="146"/>
    <cellStyle name="ชื่อเรื่อง_BEx7" xfId="147"/>
    <cellStyle name="เซลล์ตรวจสอบ" xfId="148"/>
    <cellStyle name="เซลล์ตรวจสอบ 2" xfId="149"/>
    <cellStyle name="เซลล์ตรวจสอบ_BEx7" xfId="150"/>
    <cellStyle name="เซลล์ที่มีการเชื่อมโยง" xfId="151"/>
    <cellStyle name="เซลล์ที่มีการเชื่อมโยง 2" xfId="152"/>
    <cellStyle name="เซลล์ที่มีการเชื่อมโยง_BEx7" xfId="153"/>
    <cellStyle name="ดี" xfId="154"/>
    <cellStyle name="ดี 2" xfId="155"/>
    <cellStyle name="ดี_BEx7" xfId="156"/>
    <cellStyle name="ปกติ 2" xfId="157"/>
    <cellStyle name="ปกติ 2 2" xfId="158"/>
    <cellStyle name="ปกติ 3" xfId="159"/>
    <cellStyle name="ป้อนค่า" xfId="160"/>
    <cellStyle name="ป้อนค่า 2" xfId="161"/>
    <cellStyle name="ป้อนค่า_BEx7" xfId="162"/>
    <cellStyle name="ปานกลาง" xfId="163"/>
    <cellStyle name="ปานกลาง 2" xfId="164"/>
    <cellStyle name="ปานกลาง_BEx7" xfId="165"/>
    <cellStyle name="เปอร์เซ็นต์ 2" xfId="166"/>
    <cellStyle name="เปอร์เซ็นต์ 3" xfId="167"/>
    <cellStyle name="เปอร์เซ็นต์ 4" xfId="168"/>
    <cellStyle name="ผลรวม" xfId="169"/>
    <cellStyle name="ผลรวม 2" xfId="170"/>
    <cellStyle name="ผลรวม_BEx7" xfId="171"/>
    <cellStyle name="แย่" xfId="172"/>
    <cellStyle name="แย่ 2" xfId="173"/>
    <cellStyle name="แย่_BEx7" xfId="174"/>
    <cellStyle name="ส่วนที่ถูกเน้น1" xfId="175"/>
    <cellStyle name="ส่วนที่ถูกเน้น1 2" xfId="176"/>
    <cellStyle name="ส่วนที่ถูกเน้น1_BEx7" xfId="177"/>
    <cellStyle name="ส่วนที่ถูกเน้น2" xfId="178"/>
    <cellStyle name="ส่วนที่ถูกเน้น2 2" xfId="179"/>
    <cellStyle name="ส่วนที่ถูกเน้น2_BEx7" xfId="180"/>
    <cellStyle name="ส่วนที่ถูกเน้น3" xfId="181"/>
    <cellStyle name="ส่วนที่ถูกเน้น3 2" xfId="182"/>
    <cellStyle name="ส่วนที่ถูกเน้น3_BEx7" xfId="183"/>
    <cellStyle name="ส่วนที่ถูกเน้น4" xfId="184"/>
    <cellStyle name="ส่วนที่ถูกเน้น4 2" xfId="185"/>
    <cellStyle name="ส่วนที่ถูกเน้น4_BEx7" xfId="186"/>
    <cellStyle name="ส่วนที่ถูกเน้น5" xfId="187"/>
    <cellStyle name="ส่วนที่ถูกเน้น5 2" xfId="188"/>
    <cellStyle name="ส่วนที่ถูกเน้น5_BEx7" xfId="189"/>
    <cellStyle name="ส่วนที่ถูกเน้น6" xfId="190"/>
    <cellStyle name="ส่วนที่ถูกเน้น6 2" xfId="191"/>
    <cellStyle name="ส่วนที่ถูกเน้น6_BEx7" xfId="192"/>
    <cellStyle name="แสดงผล" xfId="193"/>
    <cellStyle name="แสดงผล 2" xfId="194"/>
    <cellStyle name="แสดงผล_BEx7" xfId="195"/>
    <cellStyle name="หมายเหตุ" xfId="196"/>
    <cellStyle name="หมายเหตุ 2" xfId="197"/>
    <cellStyle name="หมายเหตุ_BEx7" xfId="198"/>
    <cellStyle name="หัวเรื่อง 1" xfId="199"/>
    <cellStyle name="หัวเรื่อง 1 2" xfId="200"/>
    <cellStyle name="หัวเรื่อง 1_BEx7" xfId="201"/>
    <cellStyle name="หัวเรื่อง 2" xfId="202"/>
    <cellStyle name="หัวเรื่อง 2 2" xfId="203"/>
    <cellStyle name="หัวเรื่อง 2_BEx7" xfId="204"/>
    <cellStyle name="หัวเรื่อง 3" xfId="205"/>
    <cellStyle name="หัวเรื่อง 3 2" xfId="206"/>
    <cellStyle name="หัวเรื่อง 3_BEx7" xfId="207"/>
    <cellStyle name="หัวเรื่อง 4" xfId="208"/>
    <cellStyle name="หัวเรื่อง 4 2" xfId="209"/>
    <cellStyle name="หัวเรื่อง 4_BEx7" xfId="210"/>
  </cellStyles>
  <dxfs count="0"/>
  <tableStyles count="0" defaultTableStyle="TableStyleMedium2" defaultPivotStyle="PivotStyleLight16"/>
  <colors>
    <mruColors>
      <color rgb="FF0000FF"/>
      <color rgb="FFFFFF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2:N69"/>
  <sheetViews>
    <sheetView view="pageBreakPreview" topLeftCell="A58" zoomScaleNormal="100" zoomScaleSheetLayoutView="100" workbookViewId="0">
      <selection activeCell="K63" sqref="K63"/>
    </sheetView>
  </sheetViews>
  <sheetFormatPr defaultColWidth="9.125" defaultRowHeight="21"/>
  <cols>
    <col min="1" max="1" width="1.25" style="22" customWidth="1"/>
    <col min="2" max="2" width="5.875" style="22" customWidth="1"/>
    <col min="3" max="3" width="3.25" style="6" bestFit="1" customWidth="1"/>
    <col min="4" max="4" width="48" style="5" customWidth="1"/>
    <col min="5" max="5" width="8" style="5" customWidth="1"/>
    <col min="6" max="6" width="6.625" style="5" customWidth="1"/>
    <col min="7" max="8" width="6.375" style="5" bestFit="1" customWidth="1"/>
    <col min="9" max="9" width="6.25" style="5" customWidth="1"/>
    <col min="10" max="10" width="6.625" style="5" bestFit="1" customWidth="1"/>
    <col min="11" max="11" width="18.125" style="5" customWidth="1"/>
    <col min="12" max="12" width="15" style="5" customWidth="1"/>
    <col min="13" max="13" width="9.875" style="5" bestFit="1" customWidth="1"/>
    <col min="14" max="16384" width="9.125" style="5"/>
  </cols>
  <sheetData>
    <row r="2" spans="1:14" ht="26.25">
      <c r="C2" s="277" t="s">
        <v>43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1:14" ht="12.75" customHeight="1">
      <c r="D3" s="7"/>
      <c r="E3" s="8"/>
      <c r="F3" s="8"/>
      <c r="G3" s="8"/>
      <c r="H3" s="8"/>
      <c r="I3" s="8"/>
      <c r="J3" s="8"/>
    </row>
    <row r="4" spans="1:14" s="10" customFormat="1" ht="26.25" customHeight="1">
      <c r="A4" s="22"/>
      <c r="B4" s="22"/>
      <c r="C4" s="278" t="s">
        <v>17</v>
      </c>
      <c r="D4" s="278"/>
      <c r="E4" s="280" t="s">
        <v>11</v>
      </c>
      <c r="F4" s="122" t="s">
        <v>0</v>
      </c>
      <c r="G4" s="282" t="s">
        <v>1</v>
      </c>
      <c r="H4" s="282"/>
      <c r="I4" s="282"/>
      <c r="J4" s="282"/>
      <c r="K4" s="283" t="s">
        <v>2</v>
      </c>
      <c r="L4" s="283" t="s">
        <v>3</v>
      </c>
      <c r="M4" s="9"/>
      <c r="N4" s="9"/>
    </row>
    <row r="5" spans="1:14" s="10" customFormat="1" ht="23.25">
      <c r="A5" s="22"/>
      <c r="B5" s="22"/>
      <c r="C5" s="279"/>
      <c r="D5" s="279"/>
      <c r="E5" s="281"/>
      <c r="F5" s="123" t="s">
        <v>6</v>
      </c>
      <c r="G5" s="11">
        <v>2557</v>
      </c>
      <c r="H5" s="11">
        <v>2558</v>
      </c>
      <c r="I5" s="11">
        <v>2559</v>
      </c>
      <c r="J5" s="11">
        <v>2560</v>
      </c>
      <c r="K5" s="284"/>
      <c r="L5" s="284"/>
      <c r="M5" s="9"/>
      <c r="N5" s="9"/>
    </row>
    <row r="6" spans="1:14" s="10" customFormat="1">
      <c r="A6" s="22"/>
      <c r="B6" s="22"/>
      <c r="C6" s="285" t="s">
        <v>190</v>
      </c>
      <c r="D6" s="286"/>
      <c r="E6" s="286"/>
      <c r="F6" s="286"/>
      <c r="G6" s="286"/>
      <c r="H6" s="286"/>
      <c r="I6" s="286"/>
      <c r="J6" s="286"/>
      <c r="K6" s="286"/>
      <c r="L6" s="287"/>
      <c r="M6" s="9"/>
      <c r="N6" s="9"/>
    </row>
    <row r="7" spans="1:14" s="10" customFormat="1">
      <c r="A7" s="22"/>
      <c r="B7" s="22"/>
      <c r="C7" s="288" t="s">
        <v>35</v>
      </c>
      <c r="D7" s="289"/>
      <c r="E7" s="289"/>
      <c r="F7" s="289"/>
      <c r="G7" s="289"/>
      <c r="H7" s="289"/>
      <c r="I7" s="289"/>
      <c r="J7" s="289"/>
      <c r="K7" s="289"/>
      <c r="L7" s="290"/>
      <c r="M7" s="9"/>
      <c r="N7" s="9"/>
    </row>
    <row r="8" spans="1:14" s="10" customFormat="1">
      <c r="A8" s="22"/>
      <c r="B8" s="22"/>
      <c r="C8" s="274" t="s">
        <v>36</v>
      </c>
      <c r="D8" s="275"/>
      <c r="E8" s="275"/>
      <c r="F8" s="275"/>
      <c r="G8" s="275"/>
      <c r="H8" s="275"/>
      <c r="I8" s="275"/>
      <c r="J8" s="275"/>
      <c r="K8" s="275"/>
      <c r="L8" s="276"/>
      <c r="M8" s="9"/>
      <c r="N8" s="9"/>
    </row>
    <row r="9" spans="1:14" s="14" customFormat="1" ht="69" customHeight="1">
      <c r="A9" s="4">
        <v>2</v>
      </c>
      <c r="B9" s="212"/>
      <c r="C9" s="12">
        <v>1</v>
      </c>
      <c r="D9" s="23" t="s">
        <v>206</v>
      </c>
      <c r="E9" s="201" t="s">
        <v>242</v>
      </c>
      <c r="F9" s="245" t="s">
        <v>5</v>
      </c>
      <c r="G9" s="246" t="s">
        <v>243</v>
      </c>
      <c r="H9" s="246" t="s">
        <v>244</v>
      </c>
      <c r="I9" s="246">
        <v>7</v>
      </c>
      <c r="J9" s="246">
        <v>7</v>
      </c>
      <c r="K9" s="239" t="s">
        <v>46</v>
      </c>
      <c r="L9" s="142" t="s">
        <v>214</v>
      </c>
    </row>
    <row r="10" spans="1:14" s="14" customFormat="1" ht="62.25" customHeight="1">
      <c r="A10" s="4">
        <v>3</v>
      </c>
      <c r="B10" s="253">
        <v>55</v>
      </c>
      <c r="C10" s="12">
        <v>2</v>
      </c>
      <c r="D10" s="90" t="s">
        <v>245</v>
      </c>
      <c r="E10" s="201" t="s">
        <v>210</v>
      </c>
      <c r="F10" s="245" t="s">
        <v>5</v>
      </c>
      <c r="G10" s="141" t="s">
        <v>89</v>
      </c>
      <c r="H10" s="141" t="s">
        <v>89</v>
      </c>
      <c r="I10" s="141" t="s">
        <v>89</v>
      </c>
      <c r="J10" s="141">
        <v>5</v>
      </c>
      <c r="K10" s="243" t="s">
        <v>46</v>
      </c>
      <c r="L10" s="244" t="s">
        <v>214</v>
      </c>
    </row>
    <row r="11" spans="1:14" s="15" customFormat="1" ht="42">
      <c r="A11" s="4">
        <v>4</v>
      </c>
      <c r="B11" s="4"/>
      <c r="C11" s="12">
        <v>3</v>
      </c>
      <c r="D11" s="23" t="s">
        <v>207</v>
      </c>
      <c r="E11" s="137" t="s">
        <v>211</v>
      </c>
      <c r="F11" s="141" t="s">
        <v>89</v>
      </c>
      <c r="G11" s="141" t="s">
        <v>89</v>
      </c>
      <c r="H11" s="141" t="s">
        <v>89</v>
      </c>
      <c r="I11" s="141" t="s">
        <v>293</v>
      </c>
      <c r="J11" s="141">
        <v>9</v>
      </c>
      <c r="K11" s="243" t="s">
        <v>46</v>
      </c>
      <c r="L11" s="244" t="s">
        <v>212</v>
      </c>
      <c r="M11" s="14"/>
      <c r="N11" s="14"/>
    </row>
    <row r="12" spans="1:14" ht="67.5" customHeight="1">
      <c r="A12" s="4">
        <v>5</v>
      </c>
      <c r="B12" s="4"/>
      <c r="C12" s="12">
        <v>4</v>
      </c>
      <c r="D12" s="23" t="s">
        <v>246</v>
      </c>
      <c r="E12" s="137" t="s">
        <v>4</v>
      </c>
      <c r="F12" s="141">
        <v>11.24</v>
      </c>
      <c r="G12" s="141" t="s">
        <v>89</v>
      </c>
      <c r="H12" s="141" t="s">
        <v>89</v>
      </c>
      <c r="I12" s="141" t="s">
        <v>294</v>
      </c>
      <c r="J12" s="141">
        <v>30</v>
      </c>
      <c r="K12" s="243" t="s">
        <v>46</v>
      </c>
      <c r="L12" s="244" t="s">
        <v>213</v>
      </c>
      <c r="M12" s="17"/>
      <c r="N12" s="17"/>
    </row>
    <row r="13" spans="1:14" ht="92.25" customHeight="1">
      <c r="A13" s="4">
        <v>6</v>
      </c>
      <c r="B13" s="4"/>
      <c r="C13" s="12">
        <v>5</v>
      </c>
      <c r="D13" s="23" t="s">
        <v>247</v>
      </c>
      <c r="E13" s="137" t="s">
        <v>4</v>
      </c>
      <c r="F13" s="141">
        <v>59.55</v>
      </c>
      <c r="G13" s="138">
        <v>20</v>
      </c>
      <c r="H13" s="138" t="s">
        <v>295</v>
      </c>
      <c r="I13" s="138" t="s">
        <v>296</v>
      </c>
      <c r="J13" s="138">
        <v>70</v>
      </c>
      <c r="K13" s="243" t="s">
        <v>46</v>
      </c>
      <c r="L13" s="244" t="s">
        <v>212</v>
      </c>
      <c r="M13" s="17"/>
      <c r="N13" s="17"/>
    </row>
    <row r="14" spans="1:14" ht="71.25" customHeight="1">
      <c r="A14" s="4">
        <v>7</v>
      </c>
      <c r="B14" s="4"/>
      <c r="C14" s="12">
        <v>6</v>
      </c>
      <c r="D14" s="90" t="s">
        <v>248</v>
      </c>
      <c r="E14" s="137" t="s">
        <v>4</v>
      </c>
      <c r="F14" s="141">
        <v>24.24</v>
      </c>
      <c r="G14" s="141" t="s">
        <v>89</v>
      </c>
      <c r="H14" s="141" t="s">
        <v>89</v>
      </c>
      <c r="I14" s="141" t="s">
        <v>297</v>
      </c>
      <c r="J14" s="141">
        <v>80</v>
      </c>
      <c r="K14" s="143" t="s">
        <v>46</v>
      </c>
      <c r="L14" s="244" t="s">
        <v>212</v>
      </c>
      <c r="M14" s="17"/>
      <c r="N14" s="17"/>
    </row>
    <row r="15" spans="1:14" s="6" customFormat="1" ht="53.25" customHeight="1">
      <c r="A15" s="4">
        <v>8</v>
      </c>
      <c r="B15" s="4"/>
      <c r="C15" s="12">
        <v>7</v>
      </c>
      <c r="D15" s="23" t="s">
        <v>249</v>
      </c>
      <c r="E15" s="3" t="s">
        <v>210</v>
      </c>
      <c r="F15" s="138">
        <v>3</v>
      </c>
      <c r="G15" s="138" t="s">
        <v>89</v>
      </c>
      <c r="H15" s="138" t="s">
        <v>89</v>
      </c>
      <c r="I15" s="138" t="s">
        <v>250</v>
      </c>
      <c r="J15" s="138">
        <v>5</v>
      </c>
      <c r="K15" s="140" t="s">
        <v>46</v>
      </c>
      <c r="L15" s="244" t="s">
        <v>212</v>
      </c>
      <c r="M15" s="18"/>
      <c r="N15" s="18"/>
    </row>
    <row r="16" spans="1:14" ht="46.5" customHeight="1">
      <c r="A16" s="4">
        <v>9</v>
      </c>
      <c r="B16" s="4"/>
      <c r="C16" s="12">
        <v>8</v>
      </c>
      <c r="D16" s="23" t="s">
        <v>251</v>
      </c>
      <c r="E16" s="137" t="s">
        <v>4</v>
      </c>
      <c r="F16" s="141" t="s">
        <v>89</v>
      </c>
      <c r="G16" s="141" t="s">
        <v>89</v>
      </c>
      <c r="H16" s="141" t="s">
        <v>89</v>
      </c>
      <c r="I16" s="141" t="s">
        <v>89</v>
      </c>
      <c r="J16" s="141">
        <v>95</v>
      </c>
      <c r="K16" s="140" t="s">
        <v>46</v>
      </c>
      <c r="L16" s="244" t="s">
        <v>212</v>
      </c>
      <c r="M16" s="17"/>
      <c r="N16" s="17"/>
    </row>
    <row r="17" spans="1:14" ht="81" customHeight="1">
      <c r="A17" s="4">
        <v>10</v>
      </c>
      <c r="B17" s="214">
        <v>56</v>
      </c>
      <c r="C17" s="12">
        <v>9</v>
      </c>
      <c r="D17" s="90" t="s">
        <v>252</v>
      </c>
      <c r="E17" s="137" t="s">
        <v>4</v>
      </c>
      <c r="F17" s="256">
        <v>37.5</v>
      </c>
      <c r="G17" s="141" t="s">
        <v>298</v>
      </c>
      <c r="H17" s="141" t="s">
        <v>298</v>
      </c>
      <c r="I17" s="141" t="s">
        <v>298</v>
      </c>
      <c r="J17" s="141">
        <v>60</v>
      </c>
      <c r="K17" s="144" t="s">
        <v>215</v>
      </c>
      <c r="L17" s="244" t="s">
        <v>212</v>
      </c>
      <c r="M17" s="17"/>
      <c r="N17" s="17"/>
    </row>
    <row r="18" spans="1:14">
      <c r="A18" s="4"/>
      <c r="B18" s="4"/>
      <c r="C18" s="12">
        <v>10</v>
      </c>
      <c r="D18" s="257" t="s">
        <v>253</v>
      </c>
      <c r="E18" s="137"/>
      <c r="F18" s="256"/>
      <c r="G18" s="141"/>
      <c r="H18" s="141"/>
      <c r="I18" s="141"/>
      <c r="J18" s="141"/>
      <c r="K18" s="144"/>
      <c r="L18" s="248"/>
      <c r="M18" s="17"/>
      <c r="N18" s="17"/>
    </row>
    <row r="19" spans="1:14" ht="78.75" customHeight="1">
      <c r="A19" s="4">
        <v>11</v>
      </c>
      <c r="C19" s="12"/>
      <c r="D19" s="258" t="s">
        <v>254</v>
      </c>
      <c r="E19" s="137" t="s">
        <v>4</v>
      </c>
      <c r="F19" s="138" t="s">
        <v>89</v>
      </c>
      <c r="G19" s="138" t="s">
        <v>89</v>
      </c>
      <c r="H19" s="138" t="s">
        <v>89</v>
      </c>
      <c r="I19" s="138" t="s">
        <v>89</v>
      </c>
      <c r="J19" s="138">
        <v>80</v>
      </c>
      <c r="K19" s="144" t="s">
        <v>215</v>
      </c>
      <c r="L19" s="244" t="s">
        <v>212</v>
      </c>
      <c r="M19" s="17"/>
      <c r="N19" s="17"/>
    </row>
    <row r="20" spans="1:14" ht="82.5" customHeight="1">
      <c r="A20" s="4"/>
      <c r="B20" s="213"/>
      <c r="C20" s="12"/>
      <c r="D20" s="259" t="s">
        <v>255</v>
      </c>
      <c r="E20" s="137" t="s">
        <v>4</v>
      </c>
      <c r="F20" s="138" t="s">
        <v>89</v>
      </c>
      <c r="G20" s="138" t="s">
        <v>89</v>
      </c>
      <c r="H20" s="138" t="s">
        <v>89</v>
      </c>
      <c r="I20" s="138" t="s">
        <v>89</v>
      </c>
      <c r="J20" s="138">
        <v>50</v>
      </c>
      <c r="K20" s="144" t="s">
        <v>215</v>
      </c>
      <c r="L20" s="248" t="s">
        <v>212</v>
      </c>
      <c r="M20" s="17"/>
      <c r="N20" s="17"/>
    </row>
    <row r="21" spans="1:14" ht="42" customHeight="1">
      <c r="A21" s="4">
        <v>13</v>
      </c>
      <c r="B21" s="4"/>
      <c r="C21" s="12">
        <v>11</v>
      </c>
      <c r="D21" s="100" t="s">
        <v>208</v>
      </c>
      <c r="E21" s="137" t="s">
        <v>4</v>
      </c>
      <c r="F21" s="138" t="s">
        <v>89</v>
      </c>
      <c r="G21" s="138" t="s">
        <v>89</v>
      </c>
      <c r="H21" s="138" t="s">
        <v>89</v>
      </c>
      <c r="I21" s="138" t="s">
        <v>89</v>
      </c>
      <c r="J21" s="138">
        <v>15</v>
      </c>
      <c r="K21" s="144" t="s">
        <v>59</v>
      </c>
      <c r="L21" s="244" t="s">
        <v>212</v>
      </c>
      <c r="M21" s="20"/>
      <c r="N21" s="21"/>
    </row>
    <row r="22" spans="1:14" ht="85.5" customHeight="1">
      <c r="A22" s="4"/>
      <c r="B22" s="4"/>
      <c r="C22" s="12">
        <v>12</v>
      </c>
      <c r="D22" s="100" t="s">
        <v>209</v>
      </c>
      <c r="E22" s="201" t="s">
        <v>4</v>
      </c>
      <c r="F22" s="138">
        <v>82.2</v>
      </c>
      <c r="G22" s="138" t="s">
        <v>256</v>
      </c>
      <c r="H22" s="138" t="s">
        <v>257</v>
      </c>
      <c r="I22" s="138" t="s">
        <v>258</v>
      </c>
      <c r="J22" s="138">
        <v>85</v>
      </c>
      <c r="K22" s="140" t="s">
        <v>215</v>
      </c>
      <c r="L22" s="139" t="s">
        <v>212</v>
      </c>
      <c r="M22" s="20"/>
      <c r="N22" s="21"/>
    </row>
    <row r="23" spans="1:14" ht="89.25" customHeight="1">
      <c r="A23" s="4"/>
      <c r="B23" s="4"/>
      <c r="C23" s="12">
        <v>13</v>
      </c>
      <c r="D23" s="259" t="s">
        <v>259</v>
      </c>
      <c r="E23" s="262" t="s">
        <v>262</v>
      </c>
      <c r="F23" s="138" t="s">
        <v>89</v>
      </c>
      <c r="G23" s="138" t="s">
        <v>89</v>
      </c>
      <c r="H23" s="138" t="s">
        <v>89</v>
      </c>
      <c r="I23" s="138" t="s">
        <v>89</v>
      </c>
      <c r="J23" s="138">
        <v>11</v>
      </c>
      <c r="K23" s="140" t="s">
        <v>215</v>
      </c>
      <c r="L23" s="139" t="s">
        <v>263</v>
      </c>
      <c r="M23" s="20"/>
      <c r="N23" s="21"/>
    </row>
    <row r="24" spans="1:14" ht="40.5" customHeight="1">
      <c r="A24" s="4"/>
      <c r="B24" s="4"/>
      <c r="C24" s="12">
        <v>14</v>
      </c>
      <c r="D24" s="259" t="s">
        <v>260</v>
      </c>
      <c r="E24" s="262" t="s">
        <v>4</v>
      </c>
      <c r="F24" s="138" t="s">
        <v>89</v>
      </c>
      <c r="G24" s="138" t="s">
        <v>89</v>
      </c>
      <c r="H24" s="138" t="s">
        <v>89</v>
      </c>
      <c r="I24" s="138" t="s">
        <v>89</v>
      </c>
      <c r="J24" s="138">
        <v>2</v>
      </c>
      <c r="K24" s="140" t="s">
        <v>59</v>
      </c>
      <c r="L24" s="139" t="s">
        <v>60</v>
      </c>
      <c r="M24" s="20"/>
      <c r="N24" s="21"/>
    </row>
    <row r="25" spans="1:14" ht="44.25" customHeight="1">
      <c r="A25" s="4"/>
      <c r="B25" s="213">
        <v>57</v>
      </c>
      <c r="C25" s="12">
        <v>15</v>
      </c>
      <c r="D25" s="259" t="s">
        <v>261</v>
      </c>
      <c r="E25" s="262" t="s">
        <v>4</v>
      </c>
      <c r="F25" s="138" t="s">
        <v>89</v>
      </c>
      <c r="G25" s="138" t="s">
        <v>89</v>
      </c>
      <c r="H25" s="138" t="s">
        <v>89</v>
      </c>
      <c r="I25" s="138" t="s">
        <v>89</v>
      </c>
      <c r="J25" s="138">
        <v>50</v>
      </c>
      <c r="K25" s="140" t="s">
        <v>46</v>
      </c>
      <c r="L25" s="139" t="s">
        <v>264</v>
      </c>
      <c r="M25" s="20"/>
      <c r="N25" s="21"/>
    </row>
    <row r="26" spans="1:14" s="10" customFormat="1">
      <c r="A26" s="22"/>
      <c r="B26" s="22"/>
      <c r="C26" s="291" t="s">
        <v>38</v>
      </c>
      <c r="D26" s="292"/>
      <c r="E26" s="292"/>
      <c r="F26" s="292"/>
      <c r="G26" s="293"/>
      <c r="H26" s="293"/>
      <c r="I26" s="293"/>
      <c r="J26" s="293"/>
      <c r="K26" s="293"/>
      <c r="L26" s="294"/>
      <c r="M26" s="9"/>
      <c r="N26" s="9"/>
    </row>
    <row r="27" spans="1:14" ht="78.75" customHeight="1">
      <c r="A27" s="4">
        <v>14</v>
      </c>
      <c r="C27" s="260">
        <v>1</v>
      </c>
      <c r="D27" s="258" t="s">
        <v>265</v>
      </c>
      <c r="E27" s="3" t="s">
        <v>4</v>
      </c>
      <c r="F27" s="98" t="s">
        <v>89</v>
      </c>
      <c r="G27" s="138" t="s">
        <v>299</v>
      </c>
      <c r="H27" s="138" t="s">
        <v>300</v>
      </c>
      <c r="I27" s="138" t="s">
        <v>301</v>
      </c>
      <c r="J27" s="138">
        <v>2</v>
      </c>
      <c r="K27" s="132" t="s">
        <v>46</v>
      </c>
      <c r="L27" s="145" t="s">
        <v>216</v>
      </c>
      <c r="M27" s="17"/>
      <c r="N27" s="17"/>
    </row>
    <row r="28" spans="1:14" ht="93.75">
      <c r="A28" s="4">
        <v>15</v>
      </c>
      <c r="B28" s="4"/>
      <c r="C28" s="12">
        <v>2</v>
      </c>
      <c r="D28" s="259" t="s">
        <v>266</v>
      </c>
      <c r="E28" s="98" t="s">
        <v>8</v>
      </c>
      <c r="F28" s="141" t="s">
        <v>5</v>
      </c>
      <c r="G28" s="141" t="s">
        <v>302</v>
      </c>
      <c r="H28" s="141" t="s">
        <v>302</v>
      </c>
      <c r="I28" s="141" t="s">
        <v>303</v>
      </c>
      <c r="J28" s="141">
        <v>4</v>
      </c>
      <c r="K28" s="239" t="s">
        <v>46</v>
      </c>
      <c r="L28" s="145" t="s">
        <v>217</v>
      </c>
      <c r="M28" s="17"/>
      <c r="N28" s="17"/>
    </row>
    <row r="29" spans="1:14" ht="93.75">
      <c r="A29" s="4">
        <v>16</v>
      </c>
      <c r="C29" s="12">
        <v>3</v>
      </c>
      <c r="D29" s="259" t="s">
        <v>267</v>
      </c>
      <c r="E29" s="98" t="s">
        <v>4</v>
      </c>
      <c r="F29" s="141" t="s">
        <v>5</v>
      </c>
      <c r="G29" s="141" t="s">
        <v>304</v>
      </c>
      <c r="H29" s="141" t="s">
        <v>294</v>
      </c>
      <c r="I29" s="141" t="s">
        <v>305</v>
      </c>
      <c r="J29" s="141">
        <v>27</v>
      </c>
      <c r="K29" s="132" t="s">
        <v>46</v>
      </c>
      <c r="L29" s="145" t="s">
        <v>217</v>
      </c>
      <c r="M29" s="17"/>
      <c r="N29" s="17"/>
    </row>
    <row r="30" spans="1:14" ht="123.75" customHeight="1">
      <c r="A30" s="4">
        <v>17</v>
      </c>
      <c r="B30" s="213">
        <v>58</v>
      </c>
      <c r="C30" s="12">
        <v>4</v>
      </c>
      <c r="D30" s="259" t="s">
        <v>268</v>
      </c>
      <c r="E30" s="98" t="s">
        <v>9</v>
      </c>
      <c r="F30" s="141" t="s">
        <v>89</v>
      </c>
      <c r="G30" s="141" t="s">
        <v>89</v>
      </c>
      <c r="H30" s="141" t="s">
        <v>300</v>
      </c>
      <c r="I30" s="141" t="s">
        <v>300</v>
      </c>
      <c r="J30" s="141">
        <v>1</v>
      </c>
      <c r="K30" s="132" t="s">
        <v>46</v>
      </c>
      <c r="L30" s="145" t="s">
        <v>218</v>
      </c>
      <c r="M30" s="17"/>
      <c r="N30" s="17"/>
    </row>
    <row r="31" spans="1:14" s="10" customFormat="1">
      <c r="A31" s="22"/>
      <c r="B31" s="22"/>
      <c r="C31" s="285" t="s">
        <v>191</v>
      </c>
      <c r="D31" s="286"/>
      <c r="E31" s="286"/>
      <c r="F31" s="286"/>
      <c r="G31" s="286"/>
      <c r="H31" s="286"/>
      <c r="I31" s="286"/>
      <c r="J31" s="286"/>
      <c r="K31" s="286"/>
      <c r="L31" s="287"/>
      <c r="M31" s="9"/>
      <c r="N31" s="9"/>
    </row>
    <row r="32" spans="1:14" s="10" customFormat="1">
      <c r="A32" s="22"/>
      <c r="B32" s="22"/>
      <c r="C32" s="288" t="s">
        <v>45</v>
      </c>
      <c r="D32" s="289"/>
      <c r="E32" s="289"/>
      <c r="F32" s="289"/>
      <c r="G32" s="289"/>
      <c r="H32" s="289"/>
      <c r="I32" s="289"/>
      <c r="J32" s="289"/>
      <c r="K32" s="289"/>
      <c r="L32" s="290"/>
      <c r="M32" s="9"/>
      <c r="N32" s="9"/>
    </row>
    <row r="33" spans="1:14" s="10" customFormat="1">
      <c r="A33" s="22"/>
      <c r="B33" s="22"/>
      <c r="C33" s="270" t="s">
        <v>39</v>
      </c>
      <c r="D33" s="271"/>
      <c r="E33" s="271"/>
      <c r="F33" s="272"/>
      <c r="G33" s="272"/>
      <c r="H33" s="272"/>
      <c r="I33" s="272"/>
      <c r="J33" s="272"/>
      <c r="K33" s="272"/>
      <c r="L33" s="273"/>
      <c r="M33" s="9"/>
      <c r="N33" s="9"/>
    </row>
    <row r="34" spans="1:14" s="14" customFormat="1" ht="45.75" customHeight="1">
      <c r="A34" s="4">
        <v>25</v>
      </c>
      <c r="B34" s="4"/>
      <c r="C34" s="251">
        <v>1</v>
      </c>
      <c r="D34" s="261" t="s">
        <v>269</v>
      </c>
      <c r="E34" s="262" t="s">
        <v>4</v>
      </c>
      <c r="F34" s="138" t="s">
        <v>5</v>
      </c>
      <c r="G34" s="138" t="s">
        <v>89</v>
      </c>
      <c r="H34" s="138" t="s">
        <v>89</v>
      </c>
      <c r="I34" s="138" t="s">
        <v>306</v>
      </c>
      <c r="J34" s="138">
        <v>15</v>
      </c>
      <c r="K34" s="132" t="s">
        <v>46</v>
      </c>
      <c r="L34" s="132" t="s">
        <v>69</v>
      </c>
    </row>
    <row r="35" spans="1:14" s="14" customFormat="1" ht="63" customHeight="1">
      <c r="A35" s="4">
        <v>26</v>
      </c>
      <c r="B35" s="212"/>
      <c r="C35" s="251">
        <v>2</v>
      </c>
      <c r="D35" s="263" t="s">
        <v>273</v>
      </c>
      <c r="E35" s="262" t="s">
        <v>4</v>
      </c>
      <c r="F35" s="138" t="s">
        <v>5</v>
      </c>
      <c r="G35" s="138" t="s">
        <v>89</v>
      </c>
      <c r="H35" s="138" t="s">
        <v>89</v>
      </c>
      <c r="I35" s="138" t="s">
        <v>303</v>
      </c>
      <c r="J35" s="138">
        <v>15</v>
      </c>
      <c r="K35" s="247" t="s">
        <v>46</v>
      </c>
      <c r="L35" s="248" t="s">
        <v>69</v>
      </c>
    </row>
    <row r="36" spans="1:14" s="14" customFormat="1" ht="47.25" customHeight="1">
      <c r="A36" s="4">
        <v>27</v>
      </c>
      <c r="B36" s="212">
        <v>59</v>
      </c>
      <c r="C36" s="251">
        <v>3</v>
      </c>
      <c r="D36" s="263" t="s">
        <v>270</v>
      </c>
      <c r="E36" s="262" t="s">
        <v>7</v>
      </c>
      <c r="F36" s="138" t="s">
        <v>5</v>
      </c>
      <c r="G36" s="138" t="s">
        <v>89</v>
      </c>
      <c r="H36" s="138" t="s">
        <v>89</v>
      </c>
      <c r="I36" s="138" t="s">
        <v>300</v>
      </c>
      <c r="J36" s="138">
        <v>1</v>
      </c>
      <c r="K36" s="132" t="s">
        <v>46</v>
      </c>
      <c r="L36" s="139" t="s">
        <v>69</v>
      </c>
    </row>
    <row r="37" spans="1:14" s="14" customFormat="1" ht="63.75" customHeight="1">
      <c r="A37" s="4">
        <v>28</v>
      </c>
      <c r="B37" s="212"/>
      <c r="C37" s="251">
        <v>4</v>
      </c>
      <c r="D37" s="263" t="s">
        <v>274</v>
      </c>
      <c r="E37" s="262" t="s">
        <v>7</v>
      </c>
      <c r="F37" s="138" t="s">
        <v>5</v>
      </c>
      <c r="G37" s="138" t="s">
        <v>89</v>
      </c>
      <c r="H37" s="138" t="s">
        <v>89</v>
      </c>
      <c r="I37" s="138" t="s">
        <v>89</v>
      </c>
      <c r="J37" s="138">
        <v>1</v>
      </c>
      <c r="K37" s="132" t="s">
        <v>46</v>
      </c>
      <c r="L37" s="139" t="s">
        <v>69</v>
      </c>
    </row>
    <row r="38" spans="1:14" s="14" customFormat="1" ht="37.5">
      <c r="A38" s="4">
        <v>29</v>
      </c>
      <c r="B38" s="4"/>
      <c r="C38" s="251">
        <v>5</v>
      </c>
      <c r="D38" s="263" t="s">
        <v>271</v>
      </c>
      <c r="E38" s="262" t="s">
        <v>8</v>
      </c>
      <c r="F38" s="138" t="s">
        <v>5</v>
      </c>
      <c r="G38" s="138" t="s">
        <v>89</v>
      </c>
      <c r="H38" s="138" t="s">
        <v>89</v>
      </c>
      <c r="I38" s="138" t="s">
        <v>300</v>
      </c>
      <c r="J38" s="138">
        <v>1</v>
      </c>
      <c r="K38" s="132" t="s">
        <v>46</v>
      </c>
      <c r="L38" s="139" t="s">
        <v>69</v>
      </c>
    </row>
    <row r="39" spans="1:14" ht="63" customHeight="1">
      <c r="A39" s="4">
        <v>31</v>
      </c>
      <c r="B39" s="212"/>
      <c r="C39" s="251">
        <v>6</v>
      </c>
      <c r="D39" s="263" t="s">
        <v>272</v>
      </c>
      <c r="E39" s="262" t="s">
        <v>219</v>
      </c>
      <c r="F39" s="138" t="s">
        <v>5</v>
      </c>
      <c r="G39" s="138" t="s">
        <v>307</v>
      </c>
      <c r="H39" s="138" t="s">
        <v>307</v>
      </c>
      <c r="I39" s="138" t="s">
        <v>308</v>
      </c>
      <c r="J39" s="138">
        <v>2</v>
      </c>
      <c r="K39" s="132" t="s">
        <v>46</v>
      </c>
      <c r="L39" s="132" t="s">
        <v>188</v>
      </c>
      <c r="M39" s="17"/>
      <c r="N39" s="17"/>
    </row>
    <row r="40" spans="1:14" s="10" customFormat="1">
      <c r="A40" s="22"/>
      <c r="B40" s="22"/>
      <c r="C40" s="285" t="s">
        <v>189</v>
      </c>
      <c r="D40" s="286"/>
      <c r="E40" s="286"/>
      <c r="F40" s="295"/>
      <c r="G40" s="295"/>
      <c r="H40" s="295"/>
      <c r="I40" s="295"/>
      <c r="J40" s="295"/>
      <c r="K40" s="295"/>
      <c r="L40" s="296"/>
      <c r="M40" s="9"/>
      <c r="N40" s="9"/>
    </row>
    <row r="41" spans="1:14" s="10" customFormat="1">
      <c r="A41" s="22"/>
      <c r="B41" s="22"/>
      <c r="C41" s="288" t="s">
        <v>20</v>
      </c>
      <c r="D41" s="289"/>
      <c r="E41" s="289"/>
      <c r="F41" s="289"/>
      <c r="G41" s="289"/>
      <c r="H41" s="289"/>
      <c r="I41" s="289"/>
      <c r="J41" s="289"/>
      <c r="K41" s="289"/>
      <c r="L41" s="290"/>
      <c r="M41" s="9"/>
      <c r="N41" s="9"/>
    </row>
    <row r="42" spans="1:14" s="10" customFormat="1" ht="21" customHeight="1">
      <c r="A42" s="22"/>
      <c r="B42" s="22"/>
      <c r="C42" s="298" t="s">
        <v>37</v>
      </c>
      <c r="D42" s="299"/>
      <c r="E42" s="299"/>
      <c r="F42" s="299"/>
      <c r="G42" s="299"/>
      <c r="H42" s="299"/>
      <c r="I42" s="299"/>
      <c r="J42" s="299"/>
      <c r="K42" s="299"/>
      <c r="L42" s="300"/>
      <c r="M42" s="9"/>
      <c r="N42" s="9"/>
    </row>
    <row r="43" spans="1:14" ht="42">
      <c r="A43" s="22">
        <v>33</v>
      </c>
      <c r="C43" s="203">
        <v>1</v>
      </c>
      <c r="D43" s="23" t="s">
        <v>313</v>
      </c>
      <c r="E43" s="207" t="s">
        <v>4</v>
      </c>
      <c r="F43" s="209">
        <v>80</v>
      </c>
      <c r="G43" s="208">
        <v>80</v>
      </c>
      <c r="H43" s="208">
        <v>82</v>
      </c>
      <c r="I43" s="208">
        <v>84</v>
      </c>
      <c r="J43" s="208">
        <v>84</v>
      </c>
      <c r="K43" s="175" t="s">
        <v>88</v>
      </c>
      <c r="L43" s="175" t="s">
        <v>194</v>
      </c>
    </row>
    <row r="44" spans="1:14" ht="45" customHeight="1">
      <c r="A44" s="22">
        <v>34</v>
      </c>
      <c r="C44" s="210">
        <v>2</v>
      </c>
      <c r="D44" s="204" t="s">
        <v>228</v>
      </c>
      <c r="E44" s="207" t="s">
        <v>4</v>
      </c>
      <c r="F44" s="208">
        <v>78</v>
      </c>
      <c r="G44" s="205">
        <v>78</v>
      </c>
      <c r="H44" s="205">
        <v>80</v>
      </c>
      <c r="I44" s="205">
        <v>85</v>
      </c>
      <c r="J44" s="205">
        <v>90</v>
      </c>
      <c r="K44" s="175" t="s">
        <v>88</v>
      </c>
      <c r="L44" s="175" t="s">
        <v>63</v>
      </c>
    </row>
    <row r="45" spans="1:14" ht="45" customHeight="1">
      <c r="C45" s="210">
        <v>3</v>
      </c>
      <c r="D45" s="204" t="s">
        <v>314</v>
      </c>
      <c r="E45" s="207" t="s">
        <v>315</v>
      </c>
      <c r="F45" s="208">
        <v>1</v>
      </c>
      <c r="G45" s="205">
        <v>1</v>
      </c>
      <c r="H45" s="205">
        <v>1</v>
      </c>
      <c r="I45" s="205">
        <v>1</v>
      </c>
      <c r="J45" s="205">
        <v>1</v>
      </c>
      <c r="K45" s="175" t="s">
        <v>88</v>
      </c>
      <c r="L45" s="175" t="s">
        <v>63</v>
      </c>
    </row>
    <row r="46" spans="1:14" ht="42">
      <c r="A46" s="22">
        <v>35</v>
      </c>
      <c r="B46" s="216"/>
      <c r="C46" s="203">
        <v>4</v>
      </c>
      <c r="D46" s="204" t="s">
        <v>229</v>
      </c>
      <c r="E46" s="207" t="s">
        <v>4</v>
      </c>
      <c r="F46" s="208">
        <v>72</v>
      </c>
      <c r="G46" s="206">
        <v>74</v>
      </c>
      <c r="H46" s="205">
        <v>75</v>
      </c>
      <c r="I46" s="205">
        <v>80</v>
      </c>
      <c r="J46" s="205">
        <v>85</v>
      </c>
      <c r="K46" s="175" t="s">
        <v>88</v>
      </c>
      <c r="L46" s="175" t="s">
        <v>63</v>
      </c>
    </row>
    <row r="47" spans="1:14" s="10" customFormat="1">
      <c r="A47" s="22"/>
      <c r="B47" s="65"/>
      <c r="C47" s="285" t="s">
        <v>21</v>
      </c>
      <c r="D47" s="286"/>
      <c r="E47" s="286"/>
      <c r="F47" s="286"/>
      <c r="G47" s="286"/>
      <c r="H47" s="286"/>
      <c r="I47" s="286"/>
      <c r="J47" s="286"/>
      <c r="K47" s="286"/>
      <c r="L47" s="287"/>
      <c r="M47" s="9"/>
      <c r="N47" s="9"/>
    </row>
    <row r="48" spans="1:14" s="10" customFormat="1">
      <c r="A48" s="22"/>
      <c r="B48" s="213">
        <v>60</v>
      </c>
      <c r="C48" s="288" t="s">
        <v>22</v>
      </c>
      <c r="D48" s="289"/>
      <c r="E48" s="289"/>
      <c r="F48" s="289"/>
      <c r="G48" s="289"/>
      <c r="H48" s="289"/>
      <c r="I48" s="289"/>
      <c r="J48" s="289"/>
      <c r="K48" s="289"/>
      <c r="L48" s="290"/>
      <c r="M48" s="9"/>
      <c r="N48" s="9"/>
    </row>
    <row r="49" spans="1:14" s="10" customFormat="1" ht="21" customHeight="1">
      <c r="A49" s="22"/>
      <c r="B49" s="65"/>
      <c r="C49" s="298" t="s">
        <v>37</v>
      </c>
      <c r="D49" s="299"/>
      <c r="E49" s="299"/>
      <c r="F49" s="299"/>
      <c r="G49" s="299"/>
      <c r="H49" s="299"/>
      <c r="I49" s="299"/>
      <c r="J49" s="299"/>
      <c r="K49" s="299"/>
      <c r="L49" s="300"/>
      <c r="M49" s="9"/>
      <c r="N49" s="9"/>
    </row>
    <row r="50" spans="1:14" ht="75">
      <c r="A50" s="22">
        <v>37</v>
      </c>
      <c r="B50" s="213"/>
      <c r="C50" s="203">
        <v>1</v>
      </c>
      <c r="D50" s="211" t="s">
        <v>230</v>
      </c>
      <c r="E50" s="205" t="s">
        <v>4</v>
      </c>
      <c r="F50" s="201">
        <v>1</v>
      </c>
      <c r="G50" s="208">
        <v>80</v>
      </c>
      <c r="H50" s="208">
        <v>82</v>
      </c>
      <c r="I50" s="208">
        <v>84</v>
      </c>
      <c r="J50" s="208">
        <v>85</v>
      </c>
      <c r="K50" s="132" t="s">
        <v>278</v>
      </c>
      <c r="L50" s="132" t="s">
        <v>192</v>
      </c>
    </row>
    <row r="51" spans="1:14" ht="75">
      <c r="A51" s="22">
        <v>38</v>
      </c>
      <c r="B51" s="254"/>
      <c r="C51" s="203">
        <v>2</v>
      </c>
      <c r="D51" s="204" t="s">
        <v>231</v>
      </c>
      <c r="E51" s="205" t="s">
        <v>4</v>
      </c>
      <c r="F51" s="208">
        <v>75</v>
      </c>
      <c r="G51" s="208">
        <v>80</v>
      </c>
      <c r="H51" s="208">
        <v>82</v>
      </c>
      <c r="I51" s="205">
        <v>84</v>
      </c>
      <c r="J51" s="208">
        <v>85</v>
      </c>
      <c r="K51" s="132" t="s">
        <v>278</v>
      </c>
      <c r="L51" s="132" t="s">
        <v>193</v>
      </c>
    </row>
    <row r="52" spans="1:14" ht="75">
      <c r="A52" s="22">
        <v>39</v>
      </c>
      <c r="C52" s="203">
        <v>3</v>
      </c>
      <c r="D52" s="193" t="s">
        <v>232</v>
      </c>
      <c r="E52" s="205" t="s">
        <v>10</v>
      </c>
      <c r="F52" s="208">
        <v>1</v>
      </c>
      <c r="G52" s="205">
        <v>1</v>
      </c>
      <c r="H52" s="205">
        <v>1</v>
      </c>
      <c r="I52" s="205">
        <v>1</v>
      </c>
      <c r="J52" s="205">
        <v>2</v>
      </c>
      <c r="K52" s="132" t="s">
        <v>278</v>
      </c>
      <c r="L52" s="132" t="s">
        <v>193</v>
      </c>
    </row>
    <row r="53" spans="1:14" s="10" customFormat="1">
      <c r="A53" s="22"/>
      <c r="B53" s="213"/>
      <c r="C53" s="285" t="s">
        <v>24</v>
      </c>
      <c r="D53" s="286"/>
      <c r="E53" s="286"/>
      <c r="F53" s="286"/>
      <c r="G53" s="286"/>
      <c r="H53" s="286"/>
      <c r="I53" s="286"/>
      <c r="J53" s="286"/>
      <c r="K53" s="286"/>
      <c r="L53" s="287"/>
      <c r="M53" s="9"/>
      <c r="N53" s="9"/>
    </row>
    <row r="54" spans="1:14" s="10" customFormat="1">
      <c r="A54" s="22"/>
      <c r="B54" s="22"/>
      <c r="C54" s="288" t="s">
        <v>23</v>
      </c>
      <c r="D54" s="289"/>
      <c r="E54" s="289"/>
      <c r="F54" s="289"/>
      <c r="G54" s="289"/>
      <c r="H54" s="289"/>
      <c r="I54" s="289"/>
      <c r="J54" s="289"/>
      <c r="K54" s="289"/>
      <c r="L54" s="290"/>
      <c r="M54" s="9"/>
      <c r="N54" s="9"/>
    </row>
    <row r="55" spans="1:14">
      <c r="A55" s="4"/>
      <c r="B55" s="4"/>
      <c r="C55" s="270" t="s">
        <v>40</v>
      </c>
      <c r="D55" s="271"/>
      <c r="E55" s="271"/>
      <c r="F55" s="272"/>
      <c r="G55" s="272"/>
      <c r="H55" s="272"/>
      <c r="I55" s="272"/>
      <c r="J55" s="272"/>
      <c r="K55" s="272"/>
      <c r="L55" s="273"/>
    </row>
    <row r="56" spans="1:14" ht="62.25" customHeight="1">
      <c r="A56" s="4">
        <v>41</v>
      </c>
      <c r="B56" s="4"/>
      <c r="C56" s="99">
        <v>1</v>
      </c>
      <c r="D56" s="23" t="s">
        <v>220</v>
      </c>
      <c r="E56" s="137" t="s">
        <v>4</v>
      </c>
      <c r="F56" s="138" t="s">
        <v>5</v>
      </c>
      <c r="G56" s="138" t="s">
        <v>89</v>
      </c>
      <c r="H56" s="138" t="s">
        <v>307</v>
      </c>
      <c r="I56" s="138" t="s">
        <v>303</v>
      </c>
      <c r="J56" s="138">
        <v>15</v>
      </c>
      <c r="K56" s="138" t="s">
        <v>90</v>
      </c>
      <c r="L56" s="139" t="s">
        <v>222</v>
      </c>
    </row>
    <row r="57" spans="1:14" ht="66.75" customHeight="1">
      <c r="A57" s="4">
        <v>43</v>
      </c>
      <c r="B57" s="5"/>
      <c r="C57" s="99">
        <v>2</v>
      </c>
      <c r="D57" s="23" t="s">
        <v>221</v>
      </c>
      <c r="E57" s="137" t="s">
        <v>4</v>
      </c>
      <c r="F57" s="126">
        <v>60</v>
      </c>
      <c r="G57" s="201" t="s">
        <v>309</v>
      </c>
      <c r="H57" s="201" t="s">
        <v>310</v>
      </c>
      <c r="I57" s="126" t="s">
        <v>311</v>
      </c>
      <c r="J57" s="126">
        <v>95</v>
      </c>
      <c r="K57" s="138" t="s">
        <v>90</v>
      </c>
      <c r="L57" s="139" t="s">
        <v>222</v>
      </c>
    </row>
    <row r="58" spans="1:14" s="10" customFormat="1">
      <c r="A58" s="22"/>
      <c r="B58" s="22"/>
      <c r="C58" s="285" t="s">
        <v>195</v>
      </c>
      <c r="D58" s="286"/>
      <c r="E58" s="286"/>
      <c r="F58" s="295"/>
      <c r="G58" s="295"/>
      <c r="H58" s="295"/>
      <c r="I58" s="295"/>
      <c r="J58" s="295"/>
      <c r="K58" s="295"/>
      <c r="L58" s="296"/>
      <c r="M58" s="9"/>
      <c r="N58" s="9"/>
    </row>
    <row r="59" spans="1:14" s="10" customFormat="1">
      <c r="A59" s="22"/>
      <c r="B59" s="22"/>
      <c r="C59" s="288" t="s">
        <v>25</v>
      </c>
      <c r="D59" s="289"/>
      <c r="E59" s="289"/>
      <c r="F59" s="289"/>
      <c r="G59" s="289"/>
      <c r="H59" s="289"/>
      <c r="I59" s="289"/>
      <c r="J59" s="289"/>
      <c r="K59" s="289"/>
      <c r="L59" s="290"/>
      <c r="M59" s="9"/>
      <c r="N59" s="9"/>
    </row>
    <row r="60" spans="1:14">
      <c r="A60" s="4"/>
      <c r="B60" s="266">
        <v>61</v>
      </c>
      <c r="C60" s="270" t="s">
        <v>40</v>
      </c>
      <c r="D60" s="271"/>
      <c r="E60" s="271"/>
      <c r="F60" s="271"/>
      <c r="G60" s="271"/>
      <c r="H60" s="271"/>
      <c r="I60" s="271"/>
      <c r="J60" s="271"/>
      <c r="K60" s="271"/>
      <c r="L60" s="297"/>
    </row>
    <row r="61" spans="1:14" ht="63">
      <c r="A61" s="4"/>
      <c r="C61" s="264">
        <v>1</v>
      </c>
      <c r="D61" s="25" t="s">
        <v>275</v>
      </c>
      <c r="E61" s="201" t="s">
        <v>224</v>
      </c>
      <c r="F61" s="125" t="s">
        <v>5</v>
      </c>
      <c r="G61" s="125">
        <v>1</v>
      </c>
      <c r="H61" s="125">
        <v>2</v>
      </c>
      <c r="I61" s="125">
        <v>3</v>
      </c>
      <c r="J61" s="125">
        <v>5</v>
      </c>
      <c r="K61" s="125" t="s">
        <v>225</v>
      </c>
      <c r="L61" s="125" t="s">
        <v>277</v>
      </c>
    </row>
    <row r="62" spans="1:14" ht="45.75" customHeight="1">
      <c r="A62" s="4">
        <v>46</v>
      </c>
      <c r="B62" s="4"/>
      <c r="C62" s="251">
        <v>2</v>
      </c>
      <c r="D62" s="13" t="s">
        <v>223</v>
      </c>
      <c r="E62" s="3" t="s">
        <v>4</v>
      </c>
      <c r="F62" s="138" t="s">
        <v>5</v>
      </c>
      <c r="G62" s="138">
        <v>1</v>
      </c>
      <c r="H62" s="138">
        <v>2</v>
      </c>
      <c r="I62" s="138" t="s">
        <v>312</v>
      </c>
      <c r="J62" s="138">
        <v>5</v>
      </c>
      <c r="K62" s="138" t="s">
        <v>225</v>
      </c>
      <c r="L62" s="265" t="s">
        <v>226</v>
      </c>
    </row>
    <row r="63" spans="1:14" ht="63">
      <c r="C63" s="250">
        <v>3</v>
      </c>
      <c r="D63" s="23" t="s">
        <v>276</v>
      </c>
      <c r="E63" s="201" t="s">
        <v>224</v>
      </c>
      <c r="F63" s="208" t="s">
        <v>89</v>
      </c>
      <c r="G63" s="208" t="s">
        <v>89</v>
      </c>
      <c r="H63" s="208" t="s">
        <v>89</v>
      </c>
      <c r="I63" s="208" t="s">
        <v>89</v>
      </c>
      <c r="J63" s="208">
        <v>5</v>
      </c>
      <c r="K63" s="138" t="s">
        <v>90</v>
      </c>
      <c r="L63" s="1" t="s">
        <v>227</v>
      </c>
    </row>
    <row r="69" spans="2:2">
      <c r="B69" s="215"/>
    </row>
  </sheetData>
  <mergeCells count="25">
    <mergeCell ref="C40:L40"/>
    <mergeCell ref="C41:L41"/>
    <mergeCell ref="C42:L42"/>
    <mergeCell ref="C47:L47"/>
    <mergeCell ref="C55:L55"/>
    <mergeCell ref="C58:L58"/>
    <mergeCell ref="C59:L59"/>
    <mergeCell ref="C60:L60"/>
    <mergeCell ref="C48:L48"/>
    <mergeCell ref="C49:L49"/>
    <mergeCell ref="C53:L53"/>
    <mergeCell ref="C54:L54"/>
    <mergeCell ref="C33:L33"/>
    <mergeCell ref="C8:L8"/>
    <mergeCell ref="C2:L2"/>
    <mergeCell ref="C4:D5"/>
    <mergeCell ref="E4:E5"/>
    <mergeCell ref="G4:J4"/>
    <mergeCell ref="K4:K5"/>
    <mergeCell ref="L4:L5"/>
    <mergeCell ref="C6:L6"/>
    <mergeCell ref="C7:L7"/>
    <mergeCell ref="C26:L26"/>
    <mergeCell ref="C31:L31"/>
    <mergeCell ref="C32:L32"/>
  </mergeCells>
  <printOptions horizontalCentered="1"/>
  <pageMargins left="0.98425196850393704" right="0.59055118110236227" top="0.59055118110236227" bottom="0.59055118110236227" header="0.31496062992125984" footer="0.31496062992125984"/>
  <pageSetup paperSize="9" scale="88" firstPageNumber="60" orientation="landscape" useFirstPageNumber="1" r:id="rId1"/>
  <rowBreaks count="5" manualBreakCount="5">
    <brk id="21" min="1" max="11" man="1"/>
    <brk id="28" min="1" max="11" man="1"/>
    <brk id="30" min="1" max="11" man="1"/>
    <brk id="39" min="1" max="11" man="1"/>
    <brk id="52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164"/>
  <sheetViews>
    <sheetView tabSelected="1" view="pageBreakPreview" topLeftCell="A136" zoomScale="77" zoomScaleSheetLayoutView="77" workbookViewId="0">
      <selection activeCell="E138" sqref="E138"/>
    </sheetView>
  </sheetViews>
  <sheetFormatPr defaultColWidth="9.125" defaultRowHeight="21"/>
  <cols>
    <col min="1" max="1" width="5.875" style="5" customWidth="1"/>
    <col min="2" max="2" width="35.625" style="5" customWidth="1"/>
    <col min="3" max="3" width="58" style="17" customWidth="1"/>
    <col min="4" max="4" width="15.625" style="5" customWidth="1"/>
    <col min="5" max="7" width="16.25" style="5" bestFit="1" customWidth="1"/>
    <col min="8" max="8" width="19.375" style="5" customWidth="1"/>
    <col min="9" max="9" width="21.125" style="5" customWidth="1"/>
    <col min="10" max="10" width="16.375" style="6" bestFit="1" customWidth="1"/>
    <col min="11" max="11" width="14.75" style="5" bestFit="1" customWidth="1"/>
    <col min="12" max="12" width="14.75" style="6" bestFit="1" customWidth="1"/>
    <col min="13" max="13" width="15" style="5" bestFit="1" customWidth="1"/>
    <col min="14" max="14" width="13.375" style="5" bestFit="1" customWidth="1"/>
    <col min="15" max="16" width="10.625" style="5" bestFit="1" customWidth="1"/>
    <col min="17" max="17" width="9.875" style="5" bestFit="1" customWidth="1"/>
    <col min="18" max="16384" width="9.125" style="5"/>
  </cols>
  <sheetData>
    <row r="1" spans="1:16" ht="33.75">
      <c r="B1" s="43" t="s">
        <v>44</v>
      </c>
      <c r="C1" s="44"/>
      <c r="D1" s="45"/>
      <c r="E1" s="45"/>
      <c r="F1" s="45"/>
      <c r="G1" s="45"/>
      <c r="H1" s="17"/>
      <c r="I1" s="17"/>
      <c r="J1" s="18"/>
    </row>
    <row r="2" spans="1:16" ht="10.5" customHeight="1">
      <c r="B2" s="309"/>
      <c r="C2" s="309"/>
      <c r="D2" s="309"/>
      <c r="E2" s="309"/>
      <c r="F2" s="309"/>
      <c r="G2" s="309"/>
      <c r="H2" s="309"/>
      <c r="I2" s="17"/>
      <c r="J2" s="18"/>
    </row>
    <row r="3" spans="1:16" s="10" customFormat="1" ht="23.25">
      <c r="A3" s="65"/>
      <c r="B3" s="310" t="s">
        <v>26</v>
      </c>
      <c r="C3" s="312" t="s">
        <v>10</v>
      </c>
      <c r="D3" s="314" t="s">
        <v>12</v>
      </c>
      <c r="E3" s="282"/>
      <c r="F3" s="282"/>
      <c r="G3" s="282"/>
      <c r="H3" s="307" t="s">
        <v>2</v>
      </c>
      <c r="I3" s="307" t="s">
        <v>3</v>
      </c>
      <c r="J3" s="46"/>
      <c r="L3" s="47"/>
    </row>
    <row r="4" spans="1:16" s="10" customFormat="1" ht="23.25">
      <c r="A4" s="65"/>
      <c r="B4" s="311"/>
      <c r="C4" s="313"/>
      <c r="D4" s="163">
        <v>2557</v>
      </c>
      <c r="E4" s="162">
        <v>2558</v>
      </c>
      <c r="F4" s="162">
        <v>2559</v>
      </c>
      <c r="G4" s="162">
        <v>2560</v>
      </c>
      <c r="H4" s="308"/>
      <c r="I4" s="308"/>
      <c r="J4" s="46"/>
      <c r="L4" s="47"/>
    </row>
    <row r="5" spans="1:16" s="49" customFormat="1" ht="23.25">
      <c r="A5" s="65"/>
      <c r="B5" s="91"/>
      <c r="C5" s="92" t="s">
        <v>13</v>
      </c>
      <c r="D5" s="93">
        <f>D6+D79+D95+D105+D113+D124</f>
        <v>15471780</v>
      </c>
      <c r="E5" s="93">
        <f>E6+E79+E95+E105+E113+E124</f>
        <v>145413600</v>
      </c>
      <c r="F5" s="93">
        <f>F6+F79+F95+F105+F113+F124</f>
        <v>177667200</v>
      </c>
      <c r="G5" s="93">
        <f>G6+G79+G95+G105+G113+G124</f>
        <v>184110000</v>
      </c>
      <c r="H5" s="94"/>
      <c r="I5" s="94"/>
      <c r="J5" s="48"/>
      <c r="L5" s="50"/>
    </row>
    <row r="6" spans="1:16" s="54" customFormat="1" ht="52.5" customHeight="1">
      <c r="A6" s="14"/>
      <c r="B6" s="315" t="s">
        <v>180</v>
      </c>
      <c r="C6" s="316"/>
      <c r="D6" s="51">
        <f>D10+D18+D27+D29+D36+D45+D65+D74</f>
        <v>8957180</v>
      </c>
      <c r="E6" s="51">
        <f>E10+E18+E27+E29+E36+E45+E65+E74</f>
        <v>81360000</v>
      </c>
      <c r="F6" s="51">
        <f>F10+F18+F27+F29+F36+F45+F65+F74</f>
        <v>80837200</v>
      </c>
      <c r="G6" s="51">
        <f>G10+G18+G27+G29+G36+G45+G65+G74</f>
        <v>79880000</v>
      </c>
      <c r="H6" s="95"/>
      <c r="I6" s="52"/>
      <c r="J6" s="53"/>
      <c r="L6" s="55"/>
    </row>
    <row r="7" spans="1:16" s="58" customFormat="1" ht="59.25" customHeight="1">
      <c r="A7" s="61"/>
      <c r="B7" s="317" t="s">
        <v>233</v>
      </c>
      <c r="C7" s="318"/>
      <c r="D7" s="56"/>
      <c r="E7" s="56"/>
      <c r="F7" s="56"/>
      <c r="G7" s="56"/>
      <c r="H7" s="56"/>
      <c r="I7" s="56"/>
      <c r="J7" s="57"/>
      <c r="L7" s="59"/>
    </row>
    <row r="8" spans="1:16" s="58" customFormat="1" ht="23.25">
      <c r="A8" s="61"/>
      <c r="B8" s="301" t="s">
        <v>316</v>
      </c>
      <c r="C8" s="319"/>
      <c r="D8" s="82"/>
      <c r="E8" s="82"/>
      <c r="F8" s="82"/>
      <c r="G8" s="82"/>
      <c r="H8" s="82"/>
      <c r="I8" s="82"/>
      <c r="J8" s="57"/>
      <c r="L8" s="59"/>
    </row>
    <row r="9" spans="1:16" s="61" customFormat="1" ht="26.25" customHeight="1">
      <c r="B9" s="84" t="s">
        <v>27</v>
      </c>
      <c r="C9" s="110" t="s">
        <v>15</v>
      </c>
      <c r="D9" s="170"/>
      <c r="E9" s="150"/>
      <c r="F9" s="150"/>
      <c r="G9" s="150"/>
      <c r="H9" s="150"/>
      <c r="I9" s="150"/>
      <c r="J9" s="105"/>
      <c r="K9" s="105"/>
      <c r="L9" s="105"/>
      <c r="M9" s="105"/>
      <c r="N9" s="108"/>
    </row>
    <row r="10" spans="1:16" s="61" customFormat="1" ht="23.25">
      <c r="B10" s="320" t="s">
        <v>292</v>
      </c>
      <c r="C10" s="117" t="s">
        <v>41</v>
      </c>
      <c r="D10" s="196">
        <f>SUM(D11:D17)</f>
        <v>515000</v>
      </c>
      <c r="E10" s="196">
        <f>SUM(E11:E17)</f>
        <v>8330000</v>
      </c>
      <c r="F10" s="196">
        <f>SUM(F11:F17)</f>
        <v>5250000</v>
      </c>
      <c r="G10" s="196">
        <f>SUM(G11:G17)</f>
        <v>4150000</v>
      </c>
      <c r="H10" s="149"/>
      <c r="I10" s="149"/>
      <c r="J10" s="105">
        <f>SUM(D10:G10)</f>
        <v>18245000</v>
      </c>
      <c r="K10" s="106"/>
      <c r="L10" s="106"/>
      <c r="M10" s="106"/>
    </row>
    <row r="11" spans="1:16" s="27" customFormat="1" ht="42">
      <c r="B11" s="320"/>
      <c r="C11" s="175" t="s">
        <v>64</v>
      </c>
      <c r="D11" s="176">
        <v>0</v>
      </c>
      <c r="E11" s="101">
        <v>6000000</v>
      </c>
      <c r="F11" s="101">
        <v>4000000</v>
      </c>
      <c r="G11" s="177">
        <v>3000000</v>
      </c>
      <c r="H11" s="168" t="s">
        <v>46</v>
      </c>
      <c r="I11" s="178" t="s">
        <v>65</v>
      </c>
      <c r="J11" s="107"/>
      <c r="K11" s="107"/>
      <c r="L11" s="107"/>
      <c r="M11" s="107"/>
    </row>
    <row r="12" spans="1:16" s="27" customFormat="1" ht="45.75" customHeight="1">
      <c r="A12" s="252">
        <v>62</v>
      </c>
      <c r="B12" s="320"/>
      <c r="C12" s="175" t="s">
        <v>138</v>
      </c>
      <c r="D12" s="176">
        <v>0</v>
      </c>
      <c r="E12" s="101">
        <v>300000</v>
      </c>
      <c r="F12" s="101">
        <v>200000</v>
      </c>
      <c r="G12" s="177">
        <v>200000</v>
      </c>
      <c r="H12" s="168" t="s">
        <v>46</v>
      </c>
      <c r="I12" s="178" t="s">
        <v>65</v>
      </c>
      <c r="J12" s="26"/>
      <c r="L12" s="26"/>
      <c r="N12" s="58"/>
      <c r="P12" s="113"/>
    </row>
    <row r="13" spans="1:16" s="27" customFormat="1" ht="75" customHeight="1">
      <c r="B13" s="320"/>
      <c r="C13" s="175" t="s">
        <v>137</v>
      </c>
      <c r="D13" s="179">
        <v>0</v>
      </c>
      <c r="E13" s="89">
        <v>200000</v>
      </c>
      <c r="F13" s="89">
        <v>200000</v>
      </c>
      <c r="G13" s="133">
        <v>200000</v>
      </c>
      <c r="H13" s="168" t="s">
        <v>46</v>
      </c>
      <c r="I13" s="102" t="s">
        <v>103</v>
      </c>
      <c r="J13" s="26"/>
      <c r="L13" s="26"/>
      <c r="N13" s="58"/>
      <c r="P13" s="113"/>
    </row>
    <row r="14" spans="1:16" s="27" customFormat="1" ht="48" customHeight="1">
      <c r="B14" s="320"/>
      <c r="C14" s="175" t="s">
        <v>153</v>
      </c>
      <c r="D14" s="180">
        <v>485000</v>
      </c>
      <c r="E14" s="101">
        <v>630000</v>
      </c>
      <c r="F14" s="101">
        <v>250000</v>
      </c>
      <c r="G14" s="177">
        <v>250000</v>
      </c>
      <c r="H14" s="168" t="s">
        <v>46</v>
      </c>
      <c r="I14" s="102" t="s">
        <v>104</v>
      </c>
      <c r="J14" s="107"/>
      <c r="K14" s="107"/>
      <c r="L14" s="107"/>
      <c r="M14" s="107"/>
      <c r="N14" s="109"/>
      <c r="P14" s="226"/>
    </row>
    <row r="15" spans="1:16" s="27" customFormat="1" ht="75.75" customHeight="1">
      <c r="B15" s="320"/>
      <c r="C15" s="181" t="s">
        <v>154</v>
      </c>
      <c r="D15" s="179">
        <v>30000</v>
      </c>
      <c r="E15" s="89">
        <v>200000</v>
      </c>
      <c r="F15" s="89">
        <v>200000</v>
      </c>
      <c r="G15" s="133">
        <v>200000</v>
      </c>
      <c r="H15" s="182" t="s">
        <v>46</v>
      </c>
      <c r="I15" s="102" t="s">
        <v>105</v>
      </c>
      <c r="J15" s="26"/>
      <c r="L15" s="26"/>
      <c r="N15" s="58"/>
      <c r="P15" s="226"/>
    </row>
    <row r="16" spans="1:16" s="27" customFormat="1" ht="42.75" customHeight="1">
      <c r="B16" s="320"/>
      <c r="C16" s="169" t="s">
        <v>155</v>
      </c>
      <c r="D16" s="173">
        <v>0</v>
      </c>
      <c r="E16" s="172">
        <v>900000</v>
      </c>
      <c r="F16" s="172">
        <v>300000</v>
      </c>
      <c r="G16" s="172">
        <v>200000</v>
      </c>
      <c r="H16" s="3" t="s">
        <v>46</v>
      </c>
      <c r="I16" s="174" t="s">
        <v>65</v>
      </c>
      <c r="J16" s="112"/>
      <c r="K16" s="112"/>
      <c r="L16" s="112"/>
      <c r="M16" s="112"/>
      <c r="N16" s="109"/>
      <c r="P16" s="226"/>
    </row>
    <row r="17" spans="1:16" s="27" customFormat="1" ht="71.25" customHeight="1">
      <c r="B17" s="320"/>
      <c r="C17" s="174" t="s">
        <v>156</v>
      </c>
      <c r="D17" s="173">
        <v>0</v>
      </c>
      <c r="E17" s="172">
        <v>100000</v>
      </c>
      <c r="F17" s="172">
        <v>100000</v>
      </c>
      <c r="G17" s="172">
        <v>100000</v>
      </c>
      <c r="H17" s="3" t="s">
        <v>46</v>
      </c>
      <c r="I17" s="169" t="s">
        <v>68</v>
      </c>
      <c r="J17" s="48"/>
      <c r="K17" s="48"/>
      <c r="L17" s="48"/>
      <c r="M17" s="48"/>
      <c r="N17" s="58"/>
      <c r="P17" s="226"/>
    </row>
    <row r="18" spans="1:16" s="27" customFormat="1" ht="23.25" customHeight="1">
      <c r="B18" s="320"/>
      <c r="C18" s="114" t="s">
        <v>42</v>
      </c>
      <c r="D18" s="116">
        <f>SUM(D19:D24)</f>
        <v>6131500</v>
      </c>
      <c r="E18" s="116">
        <f t="shared" ref="E18:G18" si="0">SUM(E19:E24)</f>
        <v>51300000</v>
      </c>
      <c r="F18" s="116">
        <f t="shared" si="0"/>
        <v>51500000</v>
      </c>
      <c r="G18" s="116">
        <f t="shared" si="0"/>
        <v>51700000</v>
      </c>
      <c r="H18" s="148"/>
      <c r="I18" s="148"/>
      <c r="J18" s="48">
        <f>SUM(D18:G18)</f>
        <v>160631500</v>
      </c>
      <c r="L18" s="26"/>
      <c r="P18" s="227"/>
    </row>
    <row r="19" spans="1:16" s="27" customFormat="1" ht="47.25" customHeight="1">
      <c r="B19" s="320"/>
      <c r="C19" s="135" t="s">
        <v>157</v>
      </c>
      <c r="D19" s="136">
        <v>4974500</v>
      </c>
      <c r="E19" s="136">
        <v>50000000</v>
      </c>
      <c r="F19" s="136">
        <v>50000000</v>
      </c>
      <c r="G19" s="136">
        <v>50000000</v>
      </c>
      <c r="H19" s="3" t="s">
        <v>46</v>
      </c>
      <c r="I19" s="41" t="s">
        <v>96</v>
      </c>
      <c r="J19" s="26"/>
      <c r="L19" s="26"/>
    </row>
    <row r="20" spans="1:16" s="27" customFormat="1" ht="72.75" customHeight="1">
      <c r="B20" s="320"/>
      <c r="C20" s="135" t="s">
        <v>158</v>
      </c>
      <c r="D20" s="136">
        <v>100000</v>
      </c>
      <c r="E20" s="136">
        <v>200000</v>
      </c>
      <c r="F20" s="136">
        <v>200000</v>
      </c>
      <c r="G20" s="136">
        <v>200000</v>
      </c>
      <c r="H20" s="3" t="s">
        <v>46</v>
      </c>
      <c r="I20" s="41" t="s">
        <v>96</v>
      </c>
      <c r="J20" s="26"/>
      <c r="L20" s="26"/>
    </row>
    <row r="21" spans="1:16" s="27" customFormat="1" ht="51" customHeight="1">
      <c r="B21" s="320"/>
      <c r="C21" s="135" t="s">
        <v>159</v>
      </c>
      <c r="D21" s="136">
        <v>0</v>
      </c>
      <c r="E21" s="136">
        <v>300000</v>
      </c>
      <c r="F21" s="136">
        <v>300000</v>
      </c>
      <c r="G21" s="136">
        <v>300000</v>
      </c>
      <c r="H21" s="3" t="s">
        <v>46</v>
      </c>
      <c r="I21" s="41" t="s">
        <v>96</v>
      </c>
      <c r="J21" s="26"/>
      <c r="L21" s="26"/>
    </row>
    <row r="22" spans="1:16" s="27" customFormat="1" ht="52.5" customHeight="1">
      <c r="B22" s="320"/>
      <c r="C22" s="135" t="s">
        <v>160</v>
      </c>
      <c r="D22" s="136">
        <v>0</v>
      </c>
      <c r="E22" s="136">
        <v>100000</v>
      </c>
      <c r="F22" s="136">
        <v>100000</v>
      </c>
      <c r="G22" s="136">
        <v>100000</v>
      </c>
      <c r="H22" s="3" t="s">
        <v>46</v>
      </c>
      <c r="I22" s="41" t="s">
        <v>96</v>
      </c>
      <c r="J22" s="26"/>
      <c r="L22" s="26"/>
    </row>
    <row r="23" spans="1:16" s="27" customFormat="1" ht="54.75" customHeight="1">
      <c r="B23" s="320"/>
      <c r="C23" s="135" t="s">
        <v>161</v>
      </c>
      <c r="D23" s="39">
        <v>0</v>
      </c>
      <c r="E23" s="136">
        <v>100000</v>
      </c>
      <c r="F23" s="136">
        <v>100000</v>
      </c>
      <c r="G23" s="136">
        <v>100000</v>
      </c>
      <c r="H23" s="3" t="s">
        <v>46</v>
      </c>
      <c r="I23" s="41" t="s">
        <v>96</v>
      </c>
      <c r="J23" s="26"/>
      <c r="L23" s="26"/>
    </row>
    <row r="24" spans="1:16" s="27" customFormat="1" ht="78" customHeight="1">
      <c r="A24" s="237">
        <v>63</v>
      </c>
      <c r="B24" s="87"/>
      <c r="C24" s="30" t="s">
        <v>162</v>
      </c>
      <c r="D24" s="39">
        <v>1057000</v>
      </c>
      <c r="E24" s="39">
        <v>600000</v>
      </c>
      <c r="F24" s="39">
        <v>800000</v>
      </c>
      <c r="G24" s="39">
        <v>1000000</v>
      </c>
      <c r="H24" s="3" t="s">
        <v>108</v>
      </c>
      <c r="I24" s="41" t="s">
        <v>96</v>
      </c>
      <c r="J24" s="26"/>
      <c r="L24" s="26"/>
    </row>
    <row r="25" spans="1:16" s="58" customFormat="1" ht="23.25">
      <c r="A25" s="61"/>
      <c r="B25" s="301" t="s">
        <v>30</v>
      </c>
      <c r="C25" s="319"/>
      <c r="D25" s="82"/>
      <c r="E25" s="82"/>
      <c r="F25" s="82"/>
      <c r="G25" s="82"/>
      <c r="H25" s="82"/>
      <c r="I25" s="82"/>
      <c r="J25" s="57"/>
      <c r="L25" s="59"/>
    </row>
    <row r="26" spans="1:16" s="85" customFormat="1" ht="23.25" customHeight="1">
      <c r="B26" s="189" t="s">
        <v>27</v>
      </c>
      <c r="C26" s="111" t="s">
        <v>15</v>
      </c>
      <c r="D26" s="110"/>
      <c r="E26" s="110"/>
      <c r="F26" s="110"/>
      <c r="G26" s="110"/>
      <c r="H26" s="110"/>
      <c r="I26" s="110"/>
      <c r="J26" s="26"/>
      <c r="L26" s="86"/>
    </row>
    <row r="27" spans="1:16" s="85" customFormat="1" ht="23.25">
      <c r="B27" s="321" t="s">
        <v>279</v>
      </c>
      <c r="C27" s="118" t="s">
        <v>41</v>
      </c>
      <c r="D27" s="197">
        <f>D28</f>
        <v>0</v>
      </c>
      <c r="E27" s="197">
        <f t="shared" ref="E27:G27" si="1">E28</f>
        <v>200000</v>
      </c>
      <c r="F27" s="197">
        <f t="shared" si="1"/>
        <v>200000</v>
      </c>
      <c r="G27" s="197">
        <f t="shared" si="1"/>
        <v>200000</v>
      </c>
      <c r="H27" s="117"/>
      <c r="I27" s="117"/>
      <c r="J27" s="48">
        <f>SUM(D27:G27)</f>
        <v>600000</v>
      </c>
      <c r="L27" s="86"/>
    </row>
    <row r="28" spans="1:16" s="27" customFormat="1" ht="78.75" customHeight="1">
      <c r="B28" s="321"/>
      <c r="C28" s="186" t="s">
        <v>136</v>
      </c>
      <c r="D28" s="33">
        <v>0</v>
      </c>
      <c r="E28" s="33">
        <v>200000</v>
      </c>
      <c r="F28" s="33">
        <v>200000</v>
      </c>
      <c r="G28" s="33">
        <v>200000</v>
      </c>
      <c r="H28" s="3" t="s">
        <v>46</v>
      </c>
      <c r="I28" s="32" t="s">
        <v>139</v>
      </c>
      <c r="J28" s="26"/>
      <c r="L28" s="26"/>
    </row>
    <row r="29" spans="1:16" s="27" customFormat="1" ht="23.25" customHeight="1">
      <c r="B29" s="321"/>
      <c r="C29" s="115" t="s">
        <v>42</v>
      </c>
      <c r="D29" s="183">
        <f>SUM(D30:D33)</f>
        <v>150000</v>
      </c>
      <c r="E29" s="183">
        <f t="shared" ref="E29:G29" si="2">SUM(E30:E33)</f>
        <v>2500000</v>
      </c>
      <c r="F29" s="183">
        <f t="shared" si="2"/>
        <v>2500000</v>
      </c>
      <c r="G29" s="183">
        <f t="shared" si="2"/>
        <v>2500000</v>
      </c>
      <c r="H29" s="148"/>
      <c r="I29" s="148"/>
      <c r="J29" s="48">
        <f>SUM(D29:G29)</f>
        <v>7650000</v>
      </c>
      <c r="L29" s="26"/>
    </row>
    <row r="30" spans="1:16" s="27" customFormat="1" ht="50.25" customHeight="1">
      <c r="B30" s="321"/>
      <c r="C30" s="25" t="s">
        <v>163</v>
      </c>
      <c r="D30" s="164">
        <v>0</v>
      </c>
      <c r="E30" s="164">
        <v>300000</v>
      </c>
      <c r="F30" s="164">
        <v>300000</v>
      </c>
      <c r="G30" s="164">
        <v>300000</v>
      </c>
      <c r="H30" s="3" t="s">
        <v>46</v>
      </c>
      <c r="I30" s="102" t="s">
        <v>104</v>
      </c>
      <c r="J30" s="26"/>
      <c r="L30" s="26"/>
    </row>
    <row r="31" spans="1:16" s="27" customFormat="1" ht="72" customHeight="1">
      <c r="B31" s="321"/>
      <c r="C31" s="193" t="s">
        <v>164</v>
      </c>
      <c r="D31" s="164">
        <v>30000</v>
      </c>
      <c r="E31" s="164">
        <v>1500000</v>
      </c>
      <c r="F31" s="164">
        <v>1500000</v>
      </c>
      <c r="G31" s="164">
        <v>1500000</v>
      </c>
      <c r="H31" s="3" t="s">
        <v>46</v>
      </c>
      <c r="I31" s="102" t="s">
        <v>109</v>
      </c>
      <c r="J31" s="26"/>
      <c r="L31" s="26"/>
    </row>
    <row r="32" spans="1:16" s="27" customFormat="1" ht="62.25" customHeight="1">
      <c r="B32" s="322"/>
      <c r="C32" s="19" t="s">
        <v>165</v>
      </c>
      <c r="D32" s="40">
        <v>0</v>
      </c>
      <c r="E32" s="40">
        <v>500000</v>
      </c>
      <c r="F32" s="40">
        <v>500000</v>
      </c>
      <c r="G32" s="40">
        <v>500000</v>
      </c>
      <c r="H32" s="3" t="s">
        <v>46</v>
      </c>
      <c r="I32" s="32" t="s">
        <v>92</v>
      </c>
      <c r="J32" s="26"/>
      <c r="L32" s="26"/>
    </row>
    <row r="33" spans="1:13" s="27" customFormat="1" ht="88.5" customHeight="1">
      <c r="B33" s="235"/>
      <c r="C33" s="19" t="s">
        <v>166</v>
      </c>
      <c r="D33" s="40">
        <v>120000</v>
      </c>
      <c r="E33" s="40">
        <v>200000</v>
      </c>
      <c r="F33" s="40">
        <v>200000</v>
      </c>
      <c r="G33" s="40">
        <v>200000</v>
      </c>
      <c r="H33" s="3" t="s">
        <v>46</v>
      </c>
      <c r="I33" s="32" t="s">
        <v>92</v>
      </c>
      <c r="J33" s="26"/>
      <c r="L33" s="26"/>
    </row>
    <row r="34" spans="1:13" s="58" customFormat="1" ht="23.25">
      <c r="A34" s="61"/>
      <c r="B34" s="301" t="s">
        <v>31</v>
      </c>
      <c r="C34" s="319"/>
      <c r="D34" s="82"/>
      <c r="E34" s="82"/>
      <c r="F34" s="82"/>
      <c r="G34" s="82"/>
      <c r="H34" s="82"/>
      <c r="I34" s="82"/>
      <c r="J34" s="57"/>
      <c r="L34" s="59"/>
    </row>
    <row r="35" spans="1:13" s="27" customFormat="1" ht="23.25" customHeight="1">
      <c r="B35" s="84" t="s">
        <v>27</v>
      </c>
      <c r="C35" s="110" t="s">
        <v>15</v>
      </c>
      <c r="D35" s="110"/>
      <c r="E35" s="110"/>
      <c r="F35" s="110"/>
      <c r="G35" s="110"/>
      <c r="H35" s="110"/>
      <c r="I35" s="110"/>
      <c r="J35" s="26"/>
      <c r="L35" s="26"/>
    </row>
    <row r="36" spans="1:13" s="27" customFormat="1" ht="23.25">
      <c r="B36" s="320" t="s">
        <v>280</v>
      </c>
      <c r="C36" s="117" t="s">
        <v>41</v>
      </c>
      <c r="D36" s="197">
        <f>SUM(D37:D44)</f>
        <v>0</v>
      </c>
      <c r="E36" s="197">
        <f t="shared" ref="E36:G36" si="3">SUM(E37:E44)</f>
        <v>7200000</v>
      </c>
      <c r="F36" s="197">
        <f t="shared" si="3"/>
        <v>7200000</v>
      </c>
      <c r="G36" s="197">
        <f t="shared" si="3"/>
        <v>7200000</v>
      </c>
      <c r="H36" s="117"/>
      <c r="I36" s="117"/>
      <c r="J36" s="48">
        <f>SUM(D36:G36)</f>
        <v>21600000</v>
      </c>
      <c r="L36" s="26"/>
    </row>
    <row r="37" spans="1:13" s="27" customFormat="1" ht="78.75" customHeight="1">
      <c r="B37" s="320"/>
      <c r="C37" s="2" t="s">
        <v>135</v>
      </c>
      <c r="D37" s="185">
        <v>0</v>
      </c>
      <c r="E37" s="33">
        <v>900000</v>
      </c>
      <c r="F37" s="33">
        <v>900000</v>
      </c>
      <c r="G37" s="33">
        <v>900000</v>
      </c>
      <c r="H37" s="3" t="s">
        <v>46</v>
      </c>
      <c r="I37" s="32" t="s">
        <v>83</v>
      </c>
      <c r="J37" s="26"/>
      <c r="L37" s="26"/>
    </row>
    <row r="38" spans="1:13" s="27" customFormat="1" ht="70.5" customHeight="1">
      <c r="A38" s="237">
        <v>64</v>
      </c>
      <c r="B38" s="320"/>
      <c r="C38" s="2" t="s">
        <v>134</v>
      </c>
      <c r="D38" s="185">
        <v>0</v>
      </c>
      <c r="E38" s="33">
        <v>900000</v>
      </c>
      <c r="F38" s="33">
        <v>900000</v>
      </c>
      <c r="G38" s="33">
        <v>900000</v>
      </c>
      <c r="H38" s="3" t="s">
        <v>46</v>
      </c>
      <c r="I38" s="32" t="s">
        <v>84</v>
      </c>
      <c r="J38" s="63"/>
      <c r="K38" s="63"/>
      <c r="L38" s="63"/>
      <c r="M38" s="63"/>
    </row>
    <row r="39" spans="1:13" s="64" customFormat="1" ht="73.5" customHeight="1">
      <c r="B39" s="320"/>
      <c r="C39" s="2" t="s">
        <v>133</v>
      </c>
      <c r="D39" s="185">
        <v>0</v>
      </c>
      <c r="E39" s="33">
        <v>900000</v>
      </c>
      <c r="F39" s="33">
        <v>900000</v>
      </c>
      <c r="G39" s="33">
        <v>900000</v>
      </c>
      <c r="H39" s="3" t="s">
        <v>67</v>
      </c>
      <c r="I39" s="32" t="s">
        <v>85</v>
      </c>
      <c r="J39" s="60"/>
      <c r="L39" s="26"/>
    </row>
    <row r="40" spans="1:13" s="64" customFormat="1" ht="73.5" customHeight="1">
      <c r="B40" s="320"/>
      <c r="C40" s="184" t="s">
        <v>132</v>
      </c>
      <c r="D40" s="33">
        <v>0</v>
      </c>
      <c r="E40" s="33">
        <v>900000</v>
      </c>
      <c r="F40" s="33">
        <v>900000</v>
      </c>
      <c r="G40" s="33">
        <v>900000</v>
      </c>
      <c r="H40" s="3" t="s">
        <v>66</v>
      </c>
      <c r="I40" s="32" t="s">
        <v>85</v>
      </c>
      <c r="J40" s="60"/>
      <c r="L40" s="26"/>
    </row>
    <row r="41" spans="1:13" s="64" customFormat="1" ht="78.75" customHeight="1">
      <c r="B41" s="320"/>
      <c r="C41" s="19" t="s">
        <v>131</v>
      </c>
      <c r="D41" s="33">
        <v>0</v>
      </c>
      <c r="E41" s="33">
        <v>900000</v>
      </c>
      <c r="F41" s="33">
        <v>900000</v>
      </c>
      <c r="G41" s="33">
        <v>900000</v>
      </c>
      <c r="H41" s="3" t="s">
        <v>67</v>
      </c>
      <c r="I41" s="32" t="s">
        <v>85</v>
      </c>
      <c r="J41" s="60"/>
      <c r="L41" s="26"/>
    </row>
    <row r="42" spans="1:13" s="65" customFormat="1" ht="63">
      <c r="B42" s="320"/>
      <c r="C42" s="19" t="s">
        <v>130</v>
      </c>
      <c r="D42" s="33">
        <v>0</v>
      </c>
      <c r="E42" s="33">
        <v>900000</v>
      </c>
      <c r="F42" s="33">
        <v>900000</v>
      </c>
      <c r="G42" s="33">
        <v>900000</v>
      </c>
      <c r="H42" s="3" t="s">
        <v>66</v>
      </c>
      <c r="I42" s="32" t="s">
        <v>85</v>
      </c>
      <c r="J42" s="60"/>
      <c r="L42" s="26"/>
    </row>
    <row r="43" spans="1:13" s="64" customFormat="1" ht="81.75" customHeight="1">
      <c r="B43" s="320"/>
      <c r="C43" s="19" t="s">
        <v>129</v>
      </c>
      <c r="D43" s="33">
        <v>0</v>
      </c>
      <c r="E43" s="33">
        <v>900000</v>
      </c>
      <c r="F43" s="33">
        <v>900000</v>
      </c>
      <c r="G43" s="33">
        <v>900000</v>
      </c>
      <c r="H43" s="3" t="s">
        <v>66</v>
      </c>
      <c r="I43" s="32" t="s">
        <v>85</v>
      </c>
      <c r="J43" s="60"/>
      <c r="L43" s="26"/>
    </row>
    <row r="44" spans="1:13" s="64" customFormat="1" ht="67.5" customHeight="1">
      <c r="B44" s="320"/>
      <c r="C44" s="19" t="s">
        <v>128</v>
      </c>
      <c r="D44" s="33">
        <v>0</v>
      </c>
      <c r="E44" s="33">
        <v>900000</v>
      </c>
      <c r="F44" s="33">
        <v>900000</v>
      </c>
      <c r="G44" s="33">
        <v>900000</v>
      </c>
      <c r="H44" s="3" t="s">
        <v>66</v>
      </c>
      <c r="I44" s="32" t="s">
        <v>85</v>
      </c>
      <c r="J44" s="60"/>
    </row>
    <row r="45" spans="1:13" s="64" customFormat="1" ht="23.25" customHeight="1">
      <c r="B45" s="320"/>
      <c r="C45" s="148" t="s">
        <v>42</v>
      </c>
      <c r="D45" s="198">
        <f>SUM(D46:D61)</f>
        <v>1092860</v>
      </c>
      <c r="E45" s="198">
        <f t="shared" ref="E45:G45" si="4">SUM(E46:E61)</f>
        <v>2230000</v>
      </c>
      <c r="F45" s="198">
        <f t="shared" si="4"/>
        <v>2287200</v>
      </c>
      <c r="G45" s="198">
        <f t="shared" si="4"/>
        <v>2230000</v>
      </c>
      <c r="H45" s="148"/>
      <c r="I45" s="148"/>
      <c r="J45" s="232">
        <f>SUM(D45:G45)</f>
        <v>7840060</v>
      </c>
    </row>
    <row r="46" spans="1:13" s="64" customFormat="1" ht="23.25" customHeight="1">
      <c r="B46" s="320"/>
      <c r="C46" s="190" t="s">
        <v>186</v>
      </c>
      <c r="D46" s="77"/>
      <c r="E46" s="77"/>
      <c r="F46" s="77"/>
      <c r="G46" s="77"/>
      <c r="H46" s="191"/>
      <c r="I46" s="77"/>
      <c r="J46" s="60"/>
    </row>
    <row r="47" spans="1:13" s="64" customFormat="1" ht="58.5" customHeight="1">
      <c r="B47" s="320"/>
      <c r="C47" s="192" t="s">
        <v>167</v>
      </c>
      <c r="D47" s="136">
        <v>200000</v>
      </c>
      <c r="E47" s="136">
        <v>200000</v>
      </c>
      <c r="F47" s="136">
        <v>200000</v>
      </c>
      <c r="G47" s="136">
        <v>200000</v>
      </c>
      <c r="H47" s="124" t="s">
        <v>55</v>
      </c>
      <c r="I47" s="135" t="s">
        <v>60</v>
      </c>
      <c r="J47" s="60"/>
    </row>
    <row r="48" spans="1:13" s="64" customFormat="1" ht="55.5" customHeight="1">
      <c r="B48" s="320"/>
      <c r="C48" s="192" t="s">
        <v>168</v>
      </c>
      <c r="D48" s="136">
        <v>200000</v>
      </c>
      <c r="E48" s="136">
        <v>200000</v>
      </c>
      <c r="F48" s="136">
        <v>200000</v>
      </c>
      <c r="G48" s="136">
        <v>200000</v>
      </c>
      <c r="H48" s="124" t="s">
        <v>55</v>
      </c>
      <c r="I48" s="135" t="s">
        <v>60</v>
      </c>
      <c r="J48" s="60"/>
    </row>
    <row r="49" spans="1:12" s="64" customFormat="1" ht="55.5" customHeight="1">
      <c r="A49" s="237">
        <v>65</v>
      </c>
      <c r="B49" s="320"/>
      <c r="C49" s="192" t="s">
        <v>169</v>
      </c>
      <c r="D49" s="136">
        <v>0</v>
      </c>
      <c r="E49" s="136">
        <v>200000</v>
      </c>
      <c r="F49" s="136">
        <v>200000</v>
      </c>
      <c r="G49" s="136">
        <v>200000</v>
      </c>
      <c r="H49" s="124" t="s">
        <v>55</v>
      </c>
      <c r="I49" s="135" t="s">
        <v>60</v>
      </c>
      <c r="J49" s="60"/>
    </row>
    <row r="50" spans="1:12" s="64" customFormat="1" ht="85.5" customHeight="1">
      <c r="A50" s="237"/>
      <c r="B50" s="320"/>
      <c r="C50" s="165" t="s">
        <v>317</v>
      </c>
      <c r="D50" s="136"/>
      <c r="E50" s="136">
        <v>200000</v>
      </c>
      <c r="F50" s="136">
        <v>200000</v>
      </c>
      <c r="G50" s="136">
        <v>200000</v>
      </c>
      <c r="H50" s="124" t="s">
        <v>318</v>
      </c>
      <c r="I50" s="135" t="s">
        <v>319</v>
      </c>
      <c r="J50" s="60"/>
    </row>
    <row r="51" spans="1:12" s="64" customFormat="1" ht="48" customHeight="1">
      <c r="B51" s="320"/>
      <c r="C51" s="165" t="s">
        <v>320</v>
      </c>
      <c r="D51" s="171">
        <v>0</v>
      </c>
      <c r="E51" s="332">
        <v>200000</v>
      </c>
      <c r="F51" s="332">
        <v>200000</v>
      </c>
      <c r="G51" s="332">
        <v>200000</v>
      </c>
      <c r="H51" s="124" t="s">
        <v>55</v>
      </c>
      <c r="I51" s="165" t="s">
        <v>60</v>
      </c>
      <c r="J51" s="60"/>
    </row>
    <row r="52" spans="1:12" s="64" customFormat="1" ht="58.5" customHeight="1">
      <c r="B52" s="320"/>
      <c r="C52" s="32" t="s">
        <v>321</v>
      </c>
      <c r="D52" s="171">
        <v>0</v>
      </c>
      <c r="E52" s="29">
        <v>20000</v>
      </c>
      <c r="F52" s="29">
        <v>20000</v>
      </c>
      <c r="G52" s="29">
        <v>20000</v>
      </c>
      <c r="H52" s="124" t="s">
        <v>55</v>
      </c>
      <c r="I52" s="69" t="s">
        <v>56</v>
      </c>
      <c r="J52" s="60"/>
    </row>
    <row r="53" spans="1:12" s="64" customFormat="1" ht="86.25" customHeight="1">
      <c r="B53" s="320"/>
      <c r="C53" s="32" t="s">
        <v>322</v>
      </c>
      <c r="D53" s="171">
        <v>0</v>
      </c>
      <c r="E53" s="29">
        <v>10000</v>
      </c>
      <c r="F53" s="29">
        <v>10000</v>
      </c>
      <c r="G53" s="29">
        <v>10000</v>
      </c>
      <c r="H53" s="124" t="s">
        <v>57</v>
      </c>
      <c r="I53" s="69" t="s">
        <v>58</v>
      </c>
      <c r="J53" s="60"/>
    </row>
    <row r="54" spans="1:12" s="64" customFormat="1" ht="57" customHeight="1">
      <c r="B54" s="320"/>
      <c r="C54" s="35" t="s">
        <v>323</v>
      </c>
      <c r="D54" s="171">
        <v>0</v>
      </c>
      <c r="E54" s="29">
        <v>200000</v>
      </c>
      <c r="F54" s="29">
        <v>200000</v>
      </c>
      <c r="G54" s="29">
        <v>200000</v>
      </c>
      <c r="H54" s="124" t="s">
        <v>55</v>
      </c>
      <c r="I54" s="69" t="s">
        <v>60</v>
      </c>
      <c r="J54" s="60"/>
    </row>
    <row r="55" spans="1:12" s="64" customFormat="1" ht="57" customHeight="1">
      <c r="B55" s="87"/>
      <c r="C55" s="32" t="s">
        <v>324</v>
      </c>
      <c r="D55" s="29">
        <v>250000</v>
      </c>
      <c r="E55" s="29">
        <v>250000</v>
      </c>
      <c r="F55" s="29">
        <v>307200</v>
      </c>
      <c r="G55" s="29">
        <v>250000</v>
      </c>
      <c r="H55" s="124" t="s">
        <v>55</v>
      </c>
      <c r="I55" s="69" t="s">
        <v>60</v>
      </c>
      <c r="J55" s="60"/>
    </row>
    <row r="56" spans="1:12" s="64" customFormat="1" ht="49.5" customHeight="1">
      <c r="B56" s="87"/>
      <c r="C56" s="32" t="s">
        <v>325</v>
      </c>
      <c r="D56" s="29">
        <v>242860</v>
      </c>
      <c r="E56" s="29">
        <v>250000</v>
      </c>
      <c r="F56" s="29">
        <v>250000</v>
      </c>
      <c r="G56" s="29">
        <v>250000</v>
      </c>
      <c r="H56" s="124" t="s">
        <v>55</v>
      </c>
      <c r="I56" s="69" t="s">
        <v>60</v>
      </c>
      <c r="J56" s="60"/>
    </row>
    <row r="57" spans="1:12" s="64" customFormat="1" ht="46.5" customHeight="1">
      <c r="B57" s="87"/>
      <c r="C57" s="32" t="s">
        <v>326</v>
      </c>
      <c r="D57" s="29">
        <v>100000</v>
      </c>
      <c r="E57" s="29">
        <v>100000</v>
      </c>
      <c r="F57" s="29">
        <v>100000</v>
      </c>
      <c r="G57" s="29">
        <v>100000</v>
      </c>
      <c r="H57" s="124" t="s">
        <v>55</v>
      </c>
      <c r="I57" s="69" t="s">
        <v>60</v>
      </c>
      <c r="J57" s="60"/>
    </row>
    <row r="58" spans="1:12" s="64" customFormat="1" ht="46.5" customHeight="1">
      <c r="B58" s="87"/>
      <c r="C58" s="32" t="s">
        <v>327</v>
      </c>
      <c r="D58" s="29">
        <v>100000</v>
      </c>
      <c r="E58" s="29">
        <v>100000</v>
      </c>
      <c r="F58" s="29">
        <v>100000</v>
      </c>
      <c r="G58" s="29">
        <v>100000</v>
      </c>
      <c r="H58" s="124" t="s">
        <v>55</v>
      </c>
      <c r="I58" s="69" t="s">
        <v>60</v>
      </c>
      <c r="J58" s="60"/>
    </row>
    <row r="59" spans="1:12" s="64" customFormat="1" ht="57" customHeight="1">
      <c r="B59" s="87"/>
      <c r="C59" s="32" t="s">
        <v>328</v>
      </c>
      <c r="D59" s="29">
        <v>0</v>
      </c>
      <c r="E59" s="29">
        <v>100000</v>
      </c>
      <c r="F59" s="29">
        <v>100000</v>
      </c>
      <c r="G59" s="29">
        <v>100000</v>
      </c>
      <c r="H59" s="124" t="s">
        <v>55</v>
      </c>
      <c r="I59" s="69" t="s">
        <v>60</v>
      </c>
      <c r="J59" s="60"/>
    </row>
    <row r="60" spans="1:12" s="64" customFormat="1" ht="57" customHeight="1">
      <c r="B60" s="87"/>
      <c r="C60" s="32" t="s">
        <v>329</v>
      </c>
      <c r="D60" s="29">
        <v>0</v>
      </c>
      <c r="E60" s="29">
        <v>100000</v>
      </c>
      <c r="F60" s="29">
        <v>100000</v>
      </c>
      <c r="G60" s="29">
        <v>100000</v>
      </c>
      <c r="H60" s="124" t="s">
        <v>241</v>
      </c>
      <c r="I60" s="69" t="s">
        <v>95</v>
      </c>
      <c r="J60" s="60"/>
    </row>
    <row r="61" spans="1:12" s="64" customFormat="1" ht="57" customHeight="1">
      <c r="B61" s="87"/>
      <c r="C61" s="32" t="s">
        <v>330</v>
      </c>
      <c r="D61" s="29">
        <v>0</v>
      </c>
      <c r="E61" s="29">
        <v>100000</v>
      </c>
      <c r="F61" s="29">
        <v>100000</v>
      </c>
      <c r="G61" s="29">
        <v>100000</v>
      </c>
      <c r="H61" s="124" t="s">
        <v>55</v>
      </c>
      <c r="I61" s="69" t="s">
        <v>58</v>
      </c>
      <c r="J61" s="60"/>
    </row>
    <row r="62" spans="1:12" s="64" customFormat="1" ht="69" customHeight="1">
      <c r="B62" s="217"/>
      <c r="C62" s="32" t="s">
        <v>331</v>
      </c>
      <c r="D62" s="29">
        <v>229680</v>
      </c>
      <c r="E62" s="29">
        <v>250000</v>
      </c>
      <c r="F62" s="29">
        <v>250000</v>
      </c>
      <c r="G62" s="29">
        <v>250000</v>
      </c>
      <c r="H62" s="124" t="s">
        <v>57</v>
      </c>
      <c r="I62" s="69" t="s">
        <v>58</v>
      </c>
      <c r="J62" s="60"/>
    </row>
    <row r="63" spans="1:12" s="58" customFormat="1" ht="23.25">
      <c r="A63" s="237"/>
      <c r="B63" s="301" t="s">
        <v>32</v>
      </c>
      <c r="C63" s="319"/>
      <c r="D63" s="82"/>
      <c r="E63" s="82"/>
      <c r="F63" s="82"/>
      <c r="G63" s="82"/>
      <c r="H63" s="82"/>
      <c r="I63" s="82"/>
      <c r="J63" s="57"/>
      <c r="L63" s="59"/>
    </row>
    <row r="64" spans="1:12" s="64" customFormat="1" ht="23.25" customHeight="1">
      <c r="A64" s="237">
        <v>66</v>
      </c>
      <c r="B64" s="84" t="s">
        <v>27</v>
      </c>
      <c r="C64" s="150" t="s">
        <v>16</v>
      </c>
      <c r="D64" s="150"/>
      <c r="E64" s="150"/>
      <c r="F64" s="150"/>
      <c r="G64" s="150"/>
      <c r="H64" s="150"/>
      <c r="I64" s="150"/>
      <c r="J64" s="60"/>
    </row>
    <row r="65" spans="1:12" s="50" customFormat="1" ht="24" customHeight="1">
      <c r="B65" s="320" t="s">
        <v>281</v>
      </c>
      <c r="C65" s="117" t="s">
        <v>41</v>
      </c>
      <c r="D65" s="197">
        <f>SUM(D66:D73)</f>
        <v>867820</v>
      </c>
      <c r="E65" s="197">
        <f t="shared" ref="E65:G65" si="5">SUM(E66:E73)</f>
        <v>6600000</v>
      </c>
      <c r="F65" s="197">
        <f t="shared" si="5"/>
        <v>7700000</v>
      </c>
      <c r="G65" s="197">
        <f t="shared" si="5"/>
        <v>7700000</v>
      </c>
      <c r="H65" s="117"/>
      <c r="I65" s="117"/>
      <c r="J65" s="48">
        <f>SUM(D65:G65)</f>
        <v>22867820</v>
      </c>
    </row>
    <row r="66" spans="1:12" s="50" customFormat="1" ht="93.75" customHeight="1">
      <c r="B66" s="320"/>
      <c r="C66" s="153" t="s">
        <v>125</v>
      </c>
      <c r="D66" s="160">
        <v>141200</v>
      </c>
      <c r="E66" s="160">
        <v>2000000</v>
      </c>
      <c r="F66" s="160">
        <v>2000000</v>
      </c>
      <c r="G66" s="160">
        <v>2000000</v>
      </c>
      <c r="H66" s="151" t="s">
        <v>47</v>
      </c>
      <c r="I66" s="81" t="s">
        <v>70</v>
      </c>
      <c r="J66" s="26"/>
    </row>
    <row r="67" spans="1:12" s="50" customFormat="1" ht="69.75" customHeight="1">
      <c r="B67" s="320"/>
      <c r="C67" s="13" t="s">
        <v>126</v>
      </c>
      <c r="D67" s="38">
        <v>660000</v>
      </c>
      <c r="E67" s="38">
        <v>1200000</v>
      </c>
      <c r="F67" s="38">
        <v>1200000</v>
      </c>
      <c r="G67" s="38">
        <v>1200000</v>
      </c>
      <c r="H67" s="3" t="s">
        <v>47</v>
      </c>
      <c r="I67" s="2" t="s">
        <v>70</v>
      </c>
      <c r="J67" s="26"/>
    </row>
    <row r="68" spans="1:12" s="50" customFormat="1" ht="51" customHeight="1">
      <c r="B68" s="320"/>
      <c r="C68" s="13" t="s">
        <v>127</v>
      </c>
      <c r="D68" s="38">
        <v>0</v>
      </c>
      <c r="E68" s="38">
        <v>2200000</v>
      </c>
      <c r="F68" s="38">
        <v>2200000</v>
      </c>
      <c r="G68" s="38">
        <v>2200000</v>
      </c>
      <c r="H68" s="3" t="s">
        <v>47</v>
      </c>
      <c r="I68" s="2" t="s">
        <v>71</v>
      </c>
      <c r="J68" s="26"/>
    </row>
    <row r="69" spans="1:12" s="50" customFormat="1" ht="105.75" customHeight="1">
      <c r="B69" s="320"/>
      <c r="C69" s="13" t="s">
        <v>141</v>
      </c>
      <c r="D69" s="38">
        <v>0</v>
      </c>
      <c r="E69" s="38">
        <v>500000</v>
      </c>
      <c r="F69" s="38">
        <v>500000</v>
      </c>
      <c r="G69" s="38">
        <v>500000</v>
      </c>
      <c r="H69" s="3" t="s">
        <v>47</v>
      </c>
      <c r="I69" s="2" t="s">
        <v>72</v>
      </c>
      <c r="J69" s="26"/>
    </row>
    <row r="70" spans="1:12" s="50" customFormat="1" ht="72" customHeight="1">
      <c r="B70" s="320"/>
      <c r="C70" s="13" t="s">
        <v>140</v>
      </c>
      <c r="D70" s="38"/>
      <c r="E70" s="38">
        <v>300000</v>
      </c>
      <c r="F70" s="38">
        <v>300000</v>
      </c>
      <c r="G70" s="38">
        <v>300000</v>
      </c>
      <c r="H70" s="3" t="s">
        <v>47</v>
      </c>
      <c r="I70" s="2" t="s">
        <v>72</v>
      </c>
      <c r="J70" s="26"/>
    </row>
    <row r="71" spans="1:12" s="50" customFormat="1" ht="59.25" customHeight="1">
      <c r="B71" s="320"/>
      <c r="C71" s="2" t="s">
        <v>282</v>
      </c>
      <c r="D71" s="38">
        <v>0</v>
      </c>
      <c r="E71" s="38"/>
      <c r="F71" s="38">
        <v>1000000</v>
      </c>
      <c r="G71" s="38">
        <v>1000000</v>
      </c>
      <c r="H71" s="3" t="s">
        <v>47</v>
      </c>
      <c r="I71" s="2" t="s">
        <v>73</v>
      </c>
      <c r="J71" s="26"/>
    </row>
    <row r="72" spans="1:12" s="50" customFormat="1" ht="58.5" customHeight="1">
      <c r="B72" s="320"/>
      <c r="C72" s="2" t="s">
        <v>170</v>
      </c>
      <c r="D72" s="38">
        <v>66620</v>
      </c>
      <c r="E72" s="38">
        <v>200000</v>
      </c>
      <c r="F72" s="38">
        <v>300000</v>
      </c>
      <c r="G72" s="38">
        <v>300000</v>
      </c>
      <c r="H72" s="3" t="s">
        <v>47</v>
      </c>
      <c r="I72" s="2" t="s">
        <v>71</v>
      </c>
      <c r="J72" s="26"/>
    </row>
    <row r="73" spans="1:12" s="50" customFormat="1" ht="55.5" customHeight="1">
      <c r="B73" s="320"/>
      <c r="C73" s="2" t="s">
        <v>171</v>
      </c>
      <c r="D73" s="38">
        <v>0</v>
      </c>
      <c r="E73" s="38">
        <v>200000</v>
      </c>
      <c r="F73" s="38">
        <v>200000</v>
      </c>
      <c r="G73" s="38">
        <v>200000</v>
      </c>
      <c r="H73" s="3" t="s">
        <v>47</v>
      </c>
      <c r="I73" s="2" t="s">
        <v>71</v>
      </c>
      <c r="J73" s="26"/>
    </row>
    <row r="74" spans="1:12" s="50" customFormat="1" ht="27.75" customHeight="1">
      <c r="A74" s="238">
        <v>67</v>
      </c>
      <c r="B74" s="320"/>
      <c r="C74" s="148" t="s">
        <v>42</v>
      </c>
      <c r="D74" s="116">
        <f>SUM(D75:D78)</f>
        <v>200000</v>
      </c>
      <c r="E74" s="116">
        <f t="shared" ref="E74:G74" si="6">SUM(E75:E78)</f>
        <v>3000000</v>
      </c>
      <c r="F74" s="116">
        <f t="shared" si="6"/>
        <v>4200000</v>
      </c>
      <c r="G74" s="116">
        <f t="shared" si="6"/>
        <v>4200000</v>
      </c>
      <c r="H74" s="148"/>
      <c r="I74" s="148"/>
      <c r="J74" s="48">
        <f>SUM(D74:G74)</f>
        <v>11600000</v>
      </c>
    </row>
    <row r="75" spans="1:12" s="26" customFormat="1" ht="78" customHeight="1">
      <c r="B75" s="320"/>
      <c r="C75" s="24" t="s">
        <v>172</v>
      </c>
      <c r="D75" s="29">
        <v>0</v>
      </c>
      <c r="E75" s="29">
        <v>2000000</v>
      </c>
      <c r="F75" s="29">
        <v>3000000</v>
      </c>
      <c r="G75" s="29">
        <v>3000000</v>
      </c>
      <c r="H75" s="161" t="s">
        <v>47</v>
      </c>
      <c r="I75" s="2" t="s">
        <v>97</v>
      </c>
    </row>
    <row r="76" spans="1:12" s="60" customFormat="1" ht="75" customHeight="1">
      <c r="B76" s="320"/>
      <c r="C76" s="147" t="s">
        <v>173</v>
      </c>
      <c r="D76" s="31">
        <v>200000</v>
      </c>
      <c r="E76" s="31">
        <v>300000</v>
      </c>
      <c r="F76" s="31">
        <v>500000</v>
      </c>
      <c r="G76" s="31">
        <v>500000</v>
      </c>
      <c r="H76" s="125" t="s">
        <v>14</v>
      </c>
      <c r="I76" s="2" t="s">
        <v>97</v>
      </c>
    </row>
    <row r="77" spans="1:12" s="14" customFormat="1" ht="48.75" customHeight="1">
      <c r="B77" s="320"/>
      <c r="C77" s="16" t="s">
        <v>174</v>
      </c>
      <c r="D77" s="31">
        <v>0</v>
      </c>
      <c r="E77" s="31">
        <v>200000</v>
      </c>
      <c r="F77" s="31">
        <v>200000</v>
      </c>
      <c r="G77" s="31">
        <v>200000</v>
      </c>
      <c r="H77" s="125" t="s">
        <v>142</v>
      </c>
      <c r="I77" s="69" t="s">
        <v>71</v>
      </c>
      <c r="J77" s="60"/>
      <c r="L77" s="60"/>
    </row>
    <row r="78" spans="1:12" s="60" customFormat="1" ht="92.25" customHeight="1">
      <c r="B78" s="323"/>
      <c r="C78" s="19" t="s">
        <v>175</v>
      </c>
      <c r="D78" s="33">
        <v>0</v>
      </c>
      <c r="E78" s="33">
        <v>500000</v>
      </c>
      <c r="F78" s="33">
        <v>500000</v>
      </c>
      <c r="G78" s="33">
        <v>500000</v>
      </c>
      <c r="H78" s="125" t="s">
        <v>143</v>
      </c>
      <c r="I78" s="2" t="s">
        <v>144</v>
      </c>
    </row>
    <row r="79" spans="1:12" s="64" customFormat="1" ht="69.75" customHeight="1">
      <c r="B79" s="303" t="s">
        <v>181</v>
      </c>
      <c r="C79" s="304"/>
      <c r="D79" s="66">
        <f>D82+D91</f>
        <v>3420000</v>
      </c>
      <c r="E79" s="66">
        <f t="shared" ref="E79:G79" si="7">E82+E91</f>
        <v>9050000</v>
      </c>
      <c r="F79" s="66">
        <f t="shared" si="7"/>
        <v>10450000</v>
      </c>
      <c r="G79" s="66">
        <f t="shared" si="7"/>
        <v>11650000</v>
      </c>
      <c r="H79" s="96"/>
      <c r="I79" s="67"/>
      <c r="J79" s="60"/>
    </row>
    <row r="80" spans="1:12" s="64" customFormat="1" ht="53.25" customHeight="1">
      <c r="B80" s="305" t="s">
        <v>119</v>
      </c>
      <c r="C80" s="306"/>
      <c r="D80" s="56"/>
      <c r="E80" s="56"/>
      <c r="F80" s="56"/>
      <c r="G80" s="56"/>
      <c r="H80" s="56"/>
      <c r="I80" s="56"/>
      <c r="J80" s="60"/>
    </row>
    <row r="81" spans="1:12" s="64" customFormat="1" ht="54.75" customHeight="1">
      <c r="B81" s="301" t="s">
        <v>120</v>
      </c>
      <c r="C81" s="302"/>
      <c r="D81" s="82"/>
      <c r="E81" s="82"/>
      <c r="F81" s="82"/>
      <c r="G81" s="82"/>
      <c r="H81" s="82"/>
      <c r="I81" s="82"/>
      <c r="J81" s="60"/>
    </row>
    <row r="82" spans="1:12" s="64" customFormat="1" ht="23.25">
      <c r="B82" s="84" t="s">
        <v>27</v>
      </c>
      <c r="C82" s="149" t="s">
        <v>41</v>
      </c>
      <c r="D82" s="199">
        <f>SUM(D84:D89)</f>
        <v>3420000</v>
      </c>
      <c r="E82" s="199">
        <f t="shared" ref="E82:G82" si="8">SUM(E84:E89)</f>
        <v>8600000</v>
      </c>
      <c r="F82" s="199">
        <f t="shared" si="8"/>
        <v>10000000</v>
      </c>
      <c r="G82" s="199">
        <f t="shared" si="8"/>
        <v>11200000</v>
      </c>
      <c r="H82" s="149"/>
      <c r="I82" s="149"/>
      <c r="J82" s="232">
        <f>SUM(D82:G82)</f>
        <v>33220000</v>
      </c>
    </row>
    <row r="83" spans="1:12" s="55" customFormat="1" ht="54" customHeight="1">
      <c r="A83" s="60"/>
      <c r="B83" s="326" t="s">
        <v>283</v>
      </c>
      <c r="C83" s="104" t="s">
        <v>18</v>
      </c>
      <c r="D83" s="150"/>
      <c r="E83" s="150"/>
      <c r="F83" s="150"/>
      <c r="G83" s="150"/>
      <c r="H83" s="150"/>
      <c r="I83" s="150"/>
    </row>
    <row r="84" spans="1:12" s="58" customFormat="1" ht="76.5" customHeight="1">
      <c r="A84" s="61"/>
      <c r="B84" s="327"/>
      <c r="C84" s="153" t="s">
        <v>234</v>
      </c>
      <c r="D84" s="160">
        <v>0</v>
      </c>
      <c r="E84" s="160">
        <v>500000</v>
      </c>
      <c r="F84" s="160">
        <v>600000</v>
      </c>
      <c r="G84" s="37">
        <v>800000</v>
      </c>
      <c r="H84" s="3" t="s">
        <v>46</v>
      </c>
      <c r="I84" s="2" t="s">
        <v>106</v>
      </c>
      <c r="K84" s="59"/>
    </row>
    <row r="85" spans="1:12" s="58" customFormat="1" ht="54.75" customHeight="1">
      <c r="A85" s="238">
        <v>68</v>
      </c>
      <c r="B85" s="327"/>
      <c r="C85" s="13" t="s">
        <v>124</v>
      </c>
      <c r="D85" s="38">
        <v>2720000</v>
      </c>
      <c r="E85" s="38">
        <v>6000000</v>
      </c>
      <c r="F85" s="38">
        <v>7000000</v>
      </c>
      <c r="G85" s="37">
        <v>8000000</v>
      </c>
      <c r="H85" s="3" t="s">
        <v>46</v>
      </c>
      <c r="I85" s="2" t="s">
        <v>106</v>
      </c>
      <c r="K85" s="59"/>
    </row>
    <row r="86" spans="1:12" s="61" customFormat="1" ht="54" customHeight="1">
      <c r="B86" s="327"/>
      <c r="C86" s="13" t="s">
        <v>48</v>
      </c>
      <c r="D86" s="38">
        <v>250000</v>
      </c>
      <c r="E86" s="38">
        <v>300000</v>
      </c>
      <c r="F86" s="38">
        <v>300000</v>
      </c>
      <c r="G86" s="38">
        <v>300000</v>
      </c>
      <c r="H86" s="3" t="s">
        <v>46</v>
      </c>
      <c r="I86" s="2" t="s">
        <v>106</v>
      </c>
      <c r="K86" s="62"/>
    </row>
    <row r="87" spans="1:12" s="61" customFormat="1" ht="58.5" customHeight="1">
      <c r="B87" s="327"/>
      <c r="C87" s="13" t="s">
        <v>49</v>
      </c>
      <c r="D87" s="38">
        <v>0</v>
      </c>
      <c r="E87" s="38">
        <v>500000</v>
      </c>
      <c r="F87" s="38">
        <v>600000</v>
      </c>
      <c r="G87" s="37">
        <v>600000</v>
      </c>
      <c r="H87" s="3" t="s">
        <v>46</v>
      </c>
      <c r="I87" s="2" t="s">
        <v>106</v>
      </c>
      <c r="K87" s="62"/>
    </row>
    <row r="88" spans="1:12" s="14" customFormat="1" ht="55.5" customHeight="1">
      <c r="B88" s="327"/>
      <c r="C88" s="13" t="s">
        <v>50</v>
      </c>
      <c r="D88" s="38">
        <v>450000</v>
      </c>
      <c r="E88" s="38">
        <v>1000000</v>
      </c>
      <c r="F88" s="38">
        <v>1200000</v>
      </c>
      <c r="G88" s="38">
        <v>1200000</v>
      </c>
      <c r="H88" s="3" t="s">
        <v>46</v>
      </c>
      <c r="I88" s="2" t="s">
        <v>106</v>
      </c>
      <c r="K88" s="60"/>
    </row>
    <row r="89" spans="1:12" s="14" customFormat="1" ht="55.5" customHeight="1">
      <c r="B89" s="327"/>
      <c r="C89" s="13" t="s">
        <v>93</v>
      </c>
      <c r="D89" s="38">
        <v>0</v>
      </c>
      <c r="E89" s="38">
        <v>300000</v>
      </c>
      <c r="F89" s="38">
        <v>300000</v>
      </c>
      <c r="G89" s="38">
        <v>300000</v>
      </c>
      <c r="H89" s="3" t="s">
        <v>46</v>
      </c>
      <c r="I89" s="155" t="s">
        <v>69</v>
      </c>
      <c r="K89" s="70"/>
    </row>
    <row r="90" spans="1:12" s="14" customFormat="1" ht="55.5" customHeight="1">
      <c r="B90" s="327"/>
      <c r="C90" s="13" t="s">
        <v>288</v>
      </c>
      <c r="D90" s="38"/>
      <c r="E90" s="38">
        <v>500000</v>
      </c>
      <c r="F90" s="38">
        <v>500000</v>
      </c>
      <c r="G90" s="38">
        <v>500000</v>
      </c>
      <c r="H90" s="3" t="s">
        <v>46</v>
      </c>
      <c r="I90" s="155" t="s">
        <v>69</v>
      </c>
      <c r="K90" s="70"/>
    </row>
    <row r="91" spans="1:12" s="14" customFormat="1" ht="23.25">
      <c r="B91" s="327"/>
      <c r="C91" s="149" t="s">
        <v>42</v>
      </c>
      <c r="D91" s="199">
        <f>SUM(D92:D94)</f>
        <v>0</v>
      </c>
      <c r="E91" s="199">
        <f t="shared" ref="E91:G91" si="9">SUM(E92:E94)</f>
        <v>450000</v>
      </c>
      <c r="F91" s="199">
        <f t="shared" si="9"/>
        <v>450000</v>
      </c>
      <c r="G91" s="199">
        <f t="shared" si="9"/>
        <v>450000</v>
      </c>
      <c r="H91" s="149"/>
      <c r="I91" s="149"/>
      <c r="J91" s="233">
        <f>SUM(D91:G91)</f>
        <v>1350000</v>
      </c>
      <c r="K91" s="60"/>
    </row>
    <row r="92" spans="1:12" s="14" customFormat="1" ht="52.5" customHeight="1">
      <c r="B92" s="327"/>
      <c r="C92" s="164" t="s">
        <v>289</v>
      </c>
      <c r="D92" s="164">
        <v>0</v>
      </c>
      <c r="E92" s="164">
        <v>200000</v>
      </c>
      <c r="F92" s="164">
        <v>200000</v>
      </c>
      <c r="G92" s="164">
        <v>200000</v>
      </c>
      <c r="H92" s="3" t="s">
        <v>46</v>
      </c>
      <c r="I92" s="2" t="s">
        <v>106</v>
      </c>
      <c r="K92" s="60"/>
    </row>
    <row r="93" spans="1:12" ht="48.75" customHeight="1">
      <c r="B93" s="134"/>
      <c r="C93" s="69" t="s">
        <v>290</v>
      </c>
      <c r="D93" s="34">
        <v>0</v>
      </c>
      <c r="E93" s="34">
        <v>150000</v>
      </c>
      <c r="F93" s="34">
        <v>150000</v>
      </c>
      <c r="G93" s="34">
        <v>150000</v>
      </c>
      <c r="H93" s="3" t="s">
        <v>76</v>
      </c>
      <c r="I93" s="155" t="s">
        <v>69</v>
      </c>
    </row>
    <row r="94" spans="1:12" ht="47.25" customHeight="1">
      <c r="B94" s="134"/>
      <c r="C94" s="28" t="s">
        <v>291</v>
      </c>
      <c r="D94" s="34">
        <v>0</v>
      </c>
      <c r="E94" s="34">
        <v>100000</v>
      </c>
      <c r="F94" s="34">
        <v>100000</v>
      </c>
      <c r="G94" s="34">
        <v>100000</v>
      </c>
      <c r="H94" s="3" t="s">
        <v>46</v>
      </c>
      <c r="I94" s="155" t="s">
        <v>69</v>
      </c>
    </row>
    <row r="95" spans="1:12" s="14" customFormat="1" ht="55.5" customHeight="1">
      <c r="B95" s="303" t="s">
        <v>182</v>
      </c>
      <c r="C95" s="304"/>
      <c r="D95" s="71">
        <f>D98</f>
        <v>1202340</v>
      </c>
      <c r="E95" s="71">
        <f t="shared" ref="E95:G95" si="10">E98</f>
        <v>2331000</v>
      </c>
      <c r="F95" s="71">
        <f t="shared" si="10"/>
        <v>2500000</v>
      </c>
      <c r="G95" s="71">
        <f t="shared" si="10"/>
        <v>2500000</v>
      </c>
      <c r="H95" s="97"/>
      <c r="I95" s="72"/>
      <c r="J95" s="60"/>
      <c r="L95" s="60"/>
    </row>
    <row r="96" spans="1:12" s="14" customFormat="1" ht="58.5" customHeight="1">
      <c r="B96" s="305" t="s">
        <v>121</v>
      </c>
      <c r="C96" s="306"/>
      <c r="D96" s="56"/>
      <c r="E96" s="56"/>
      <c r="F96" s="56"/>
      <c r="G96" s="56"/>
      <c r="H96" s="56"/>
      <c r="I96" s="56"/>
      <c r="J96" s="60"/>
      <c r="L96" s="60"/>
    </row>
    <row r="97" spans="1:14" s="14" customFormat="1" ht="55.5" customHeight="1">
      <c r="B97" s="324" t="s">
        <v>122</v>
      </c>
      <c r="C97" s="325"/>
      <c r="D97" s="82"/>
      <c r="E97" s="82"/>
      <c r="F97" s="82"/>
      <c r="G97" s="82"/>
      <c r="H97" s="82"/>
      <c r="I97" s="82"/>
      <c r="J97" s="60"/>
      <c r="L97" s="70"/>
      <c r="M97" s="228"/>
      <c r="N97" s="229"/>
    </row>
    <row r="98" spans="1:14" s="14" customFormat="1" ht="23.25">
      <c r="A98" s="236">
        <v>69</v>
      </c>
      <c r="B98" s="84" t="s">
        <v>27</v>
      </c>
      <c r="C98" s="148" t="s">
        <v>42</v>
      </c>
      <c r="D98" s="116">
        <f>SUM(D99:D104)</f>
        <v>1202340</v>
      </c>
      <c r="E98" s="116">
        <f t="shared" ref="E98:G98" si="11">SUM(E99:E104)</f>
        <v>2331000</v>
      </c>
      <c r="F98" s="116">
        <f t="shared" si="11"/>
        <v>2500000</v>
      </c>
      <c r="G98" s="116">
        <f t="shared" si="11"/>
        <v>2500000</v>
      </c>
      <c r="H98" s="148"/>
      <c r="I98" s="148"/>
      <c r="J98" s="232">
        <f>SUM(D98:G98)</f>
        <v>8533340</v>
      </c>
      <c r="L98" s="60"/>
      <c r="M98" s="230"/>
      <c r="N98" s="230"/>
    </row>
    <row r="99" spans="1:14" s="54" customFormat="1" ht="50.25" customHeight="1">
      <c r="A99" s="236"/>
      <c r="B99" s="328" t="s">
        <v>284</v>
      </c>
      <c r="C99" s="83" t="s">
        <v>107</v>
      </c>
      <c r="D99" s="120"/>
      <c r="E99" s="120"/>
      <c r="F99" s="120"/>
      <c r="G99" s="120"/>
      <c r="H99" s="151"/>
      <c r="I99" s="81"/>
      <c r="J99" s="68"/>
      <c r="L99" s="70"/>
      <c r="M99" s="128"/>
      <c r="N99" s="231"/>
    </row>
    <row r="100" spans="1:14" s="54" customFormat="1" ht="50.25" customHeight="1">
      <c r="A100" s="237"/>
      <c r="B100" s="328"/>
      <c r="C100" s="166" t="s">
        <v>235</v>
      </c>
      <c r="D100" s="120">
        <v>300000</v>
      </c>
      <c r="E100" s="120">
        <v>300000</v>
      </c>
      <c r="F100" s="120">
        <v>300000</v>
      </c>
      <c r="G100" s="120">
        <v>300000</v>
      </c>
      <c r="H100" s="151" t="s">
        <v>62</v>
      </c>
      <c r="I100" s="81" t="s">
        <v>202</v>
      </c>
      <c r="J100" s="68"/>
      <c r="L100" s="70"/>
      <c r="M100" s="128"/>
      <c r="N100" s="231"/>
    </row>
    <row r="101" spans="1:14" s="58" customFormat="1" ht="66.75" customHeight="1">
      <c r="A101" s="238"/>
      <c r="B101" s="328"/>
      <c r="C101" s="166" t="s">
        <v>236</v>
      </c>
      <c r="D101" s="37">
        <v>750340</v>
      </c>
      <c r="E101" s="37">
        <v>487000</v>
      </c>
      <c r="F101" s="37">
        <v>500000</v>
      </c>
      <c r="G101" s="37">
        <v>500000</v>
      </c>
      <c r="H101" s="151" t="s">
        <v>62</v>
      </c>
      <c r="I101" s="81" t="s">
        <v>202</v>
      </c>
      <c r="J101" s="57"/>
      <c r="L101" s="59"/>
    </row>
    <row r="102" spans="1:14" s="61" customFormat="1" ht="72.75" customHeight="1">
      <c r="B102" s="328"/>
      <c r="C102" s="166" t="s">
        <v>237</v>
      </c>
      <c r="D102" s="37">
        <v>152000</v>
      </c>
      <c r="E102" s="37">
        <v>744000</v>
      </c>
      <c r="F102" s="37">
        <v>700000</v>
      </c>
      <c r="G102" s="37">
        <v>700000</v>
      </c>
      <c r="H102" s="151" t="s">
        <v>62</v>
      </c>
      <c r="I102" s="81" t="s">
        <v>203</v>
      </c>
      <c r="J102" s="60"/>
      <c r="L102" s="62"/>
    </row>
    <row r="103" spans="1:14" s="17" customFormat="1" ht="91.5" customHeight="1">
      <c r="B103" s="328"/>
      <c r="C103" s="187" t="s">
        <v>98</v>
      </c>
      <c r="D103" s="37">
        <v>0</v>
      </c>
      <c r="E103" s="37">
        <v>300000</v>
      </c>
      <c r="F103" s="37">
        <v>500000</v>
      </c>
      <c r="G103" s="37">
        <v>500000</v>
      </c>
      <c r="H103" s="3" t="s">
        <v>62</v>
      </c>
      <c r="I103" s="81" t="s">
        <v>202</v>
      </c>
      <c r="J103" s="18"/>
      <c r="L103" s="70"/>
    </row>
    <row r="104" spans="1:14" s="17" customFormat="1" ht="57" customHeight="1">
      <c r="B104" s="328"/>
      <c r="C104" s="77" t="s">
        <v>110</v>
      </c>
      <c r="D104" s="37">
        <v>0</v>
      </c>
      <c r="E104" s="37">
        <v>500000</v>
      </c>
      <c r="F104" s="37">
        <v>500000</v>
      </c>
      <c r="G104" s="37">
        <v>500000</v>
      </c>
      <c r="H104" s="3" t="s">
        <v>62</v>
      </c>
      <c r="I104" s="81" t="s">
        <v>203</v>
      </c>
      <c r="J104" s="18"/>
      <c r="L104" s="70"/>
    </row>
    <row r="105" spans="1:14" s="17" customFormat="1" ht="57" customHeight="1">
      <c r="B105" s="303" t="s">
        <v>183</v>
      </c>
      <c r="C105" s="304"/>
      <c r="D105" s="71">
        <f>D108</f>
        <v>97000</v>
      </c>
      <c r="E105" s="71">
        <f t="shared" ref="E105:G105" si="12">E108</f>
        <v>900000</v>
      </c>
      <c r="F105" s="71">
        <f t="shared" si="12"/>
        <v>1100000</v>
      </c>
      <c r="G105" s="71">
        <f t="shared" si="12"/>
        <v>1300000</v>
      </c>
      <c r="H105" s="97"/>
      <c r="I105" s="72"/>
      <c r="J105" s="18"/>
      <c r="L105" s="70"/>
    </row>
    <row r="106" spans="1:14" s="17" customFormat="1" ht="62.25" customHeight="1">
      <c r="B106" s="305" t="s">
        <v>28</v>
      </c>
      <c r="C106" s="306"/>
      <c r="D106" s="56"/>
      <c r="E106" s="56"/>
      <c r="F106" s="56"/>
      <c r="G106" s="56"/>
      <c r="H106" s="56"/>
      <c r="I106" s="56"/>
      <c r="J106" s="18"/>
      <c r="L106" s="70"/>
    </row>
    <row r="107" spans="1:14" s="17" customFormat="1" ht="55.5" customHeight="1">
      <c r="B107" s="324" t="s">
        <v>51</v>
      </c>
      <c r="C107" s="325"/>
      <c r="D107" s="82"/>
      <c r="E107" s="82"/>
      <c r="F107" s="82"/>
      <c r="G107" s="82"/>
      <c r="H107" s="82"/>
      <c r="I107" s="82"/>
      <c r="J107" s="18"/>
      <c r="L107" s="70"/>
    </row>
    <row r="108" spans="1:14" s="17" customFormat="1" ht="23.25">
      <c r="B108" s="84" t="s">
        <v>27</v>
      </c>
      <c r="C108" s="148" t="s">
        <v>42</v>
      </c>
      <c r="D108" s="116">
        <f>SUM(D109:D112)</f>
        <v>97000</v>
      </c>
      <c r="E108" s="116">
        <f>SUM(E109:E112)</f>
        <v>900000</v>
      </c>
      <c r="F108" s="116">
        <f>SUM(F109:F112)</f>
        <v>1100000</v>
      </c>
      <c r="G108" s="116">
        <f>SUM(G109:G112)</f>
        <v>1300000</v>
      </c>
      <c r="H108" s="148"/>
      <c r="I108" s="148"/>
      <c r="J108" s="234">
        <f>SUM(D108:G108)</f>
        <v>3397000</v>
      </c>
      <c r="L108" s="70"/>
    </row>
    <row r="109" spans="1:14" s="54" customFormat="1" ht="75.75" customHeight="1">
      <c r="A109" s="237">
        <v>70</v>
      </c>
      <c r="B109" s="328" t="s">
        <v>285</v>
      </c>
      <c r="C109" s="152" t="s">
        <v>99</v>
      </c>
      <c r="D109" s="121">
        <v>0</v>
      </c>
      <c r="E109" s="121">
        <v>200000</v>
      </c>
      <c r="F109" s="121">
        <v>200000</v>
      </c>
      <c r="G109" s="121">
        <v>200000</v>
      </c>
      <c r="H109" s="154" t="s">
        <v>112</v>
      </c>
      <c r="I109" s="81" t="s">
        <v>199</v>
      </c>
      <c r="J109" s="68"/>
      <c r="L109" s="60"/>
    </row>
    <row r="110" spans="1:14" s="54" customFormat="1" ht="54" customHeight="1">
      <c r="A110" s="14"/>
      <c r="B110" s="328"/>
      <c r="C110" s="13" t="s">
        <v>100</v>
      </c>
      <c r="D110" s="121">
        <v>97000</v>
      </c>
      <c r="E110" s="38">
        <v>400000</v>
      </c>
      <c r="F110" s="38">
        <v>600000</v>
      </c>
      <c r="G110" s="38">
        <v>800000</v>
      </c>
      <c r="H110" s="154" t="s">
        <v>59</v>
      </c>
      <c r="I110" s="81" t="s">
        <v>200</v>
      </c>
      <c r="J110" s="68"/>
      <c r="L110" s="60"/>
    </row>
    <row r="111" spans="1:14" s="58" customFormat="1" ht="46.5" customHeight="1">
      <c r="A111" s="61"/>
      <c r="B111" s="328"/>
      <c r="C111" s="77" t="s">
        <v>101</v>
      </c>
      <c r="D111" s="158">
        <v>0</v>
      </c>
      <c r="E111" s="158">
        <v>100000</v>
      </c>
      <c r="F111" s="158">
        <v>100000</v>
      </c>
      <c r="G111" s="158">
        <v>100000</v>
      </c>
      <c r="H111" s="154" t="s">
        <v>59</v>
      </c>
      <c r="I111" s="81" t="s">
        <v>201</v>
      </c>
      <c r="J111" s="57"/>
      <c r="L111" s="70"/>
    </row>
    <row r="112" spans="1:14" s="58" customFormat="1" ht="94.5" customHeight="1">
      <c r="A112" s="61"/>
      <c r="B112" s="329"/>
      <c r="C112" s="77" t="s">
        <v>111</v>
      </c>
      <c r="D112" s="158">
        <v>0</v>
      </c>
      <c r="E112" s="158">
        <v>200000</v>
      </c>
      <c r="F112" s="158">
        <v>200000</v>
      </c>
      <c r="G112" s="158">
        <v>200000</v>
      </c>
      <c r="H112" s="159" t="s">
        <v>146</v>
      </c>
      <c r="I112" s="81" t="s">
        <v>200</v>
      </c>
      <c r="J112" s="57"/>
      <c r="L112" s="59"/>
    </row>
    <row r="113" spans="1:14" ht="61.5" customHeight="1">
      <c r="B113" s="303" t="s">
        <v>184</v>
      </c>
      <c r="C113" s="304"/>
      <c r="D113" s="66">
        <f>D116+D120</f>
        <v>1463400</v>
      </c>
      <c r="E113" s="66">
        <f t="shared" ref="E113:G113" si="13">E116+E120</f>
        <v>3700000</v>
      </c>
      <c r="F113" s="66">
        <f t="shared" si="13"/>
        <v>3700000</v>
      </c>
      <c r="G113" s="66">
        <f t="shared" si="13"/>
        <v>3700000</v>
      </c>
      <c r="H113" s="97"/>
      <c r="I113" s="72"/>
      <c r="J113" s="18"/>
      <c r="M113" s="73"/>
      <c r="N113" s="74"/>
    </row>
    <row r="114" spans="1:14" ht="58.5" customHeight="1">
      <c r="B114" s="330" t="s">
        <v>29</v>
      </c>
      <c r="C114" s="330"/>
      <c r="D114" s="78"/>
      <c r="E114" s="78"/>
      <c r="F114" s="78"/>
      <c r="G114" s="78"/>
      <c r="H114" s="78"/>
      <c r="I114" s="78"/>
      <c r="J114" s="18"/>
      <c r="M114" s="75"/>
      <c r="N114" s="76"/>
    </row>
    <row r="115" spans="1:14" ht="30.75" customHeight="1">
      <c r="B115" s="324" t="s">
        <v>33</v>
      </c>
      <c r="C115" s="325"/>
      <c r="D115" s="82"/>
      <c r="E115" s="82"/>
      <c r="F115" s="82"/>
      <c r="G115" s="82"/>
      <c r="H115" s="82"/>
      <c r="I115" s="82"/>
      <c r="J115" s="18"/>
      <c r="M115" s="75"/>
      <c r="N115" s="76"/>
    </row>
    <row r="116" spans="1:14" ht="23.25">
      <c r="B116" s="88" t="s">
        <v>27</v>
      </c>
      <c r="C116" s="149" t="s">
        <v>41</v>
      </c>
      <c r="D116" s="199">
        <f>SUM(D118:D119)</f>
        <v>500000</v>
      </c>
      <c r="E116" s="199">
        <f t="shared" ref="E116:G116" si="14">SUM(E118:E119)</f>
        <v>1500000</v>
      </c>
      <c r="F116" s="199">
        <f t="shared" si="14"/>
        <v>1500000</v>
      </c>
      <c r="G116" s="199">
        <f t="shared" si="14"/>
        <v>1500000</v>
      </c>
      <c r="H116" s="149"/>
      <c r="I116" s="149"/>
      <c r="J116" s="234">
        <f>SUM(D116:G116)</f>
        <v>5000000</v>
      </c>
      <c r="M116" s="75"/>
      <c r="N116" s="76"/>
    </row>
    <row r="117" spans="1:14" s="54" customFormat="1" ht="33.75" customHeight="1">
      <c r="A117" s="14"/>
      <c r="B117" s="331" t="s">
        <v>286</v>
      </c>
      <c r="C117" s="150" t="s">
        <v>19</v>
      </c>
      <c r="D117" s="150"/>
      <c r="E117" s="150"/>
      <c r="F117" s="150"/>
      <c r="G117" s="150"/>
      <c r="H117" s="150"/>
      <c r="I117" s="150"/>
      <c r="J117" s="68"/>
      <c r="L117" s="55"/>
    </row>
    <row r="118" spans="1:14" s="58" customFormat="1" ht="105" customHeight="1">
      <c r="A118" s="236">
        <v>71</v>
      </c>
      <c r="B118" s="331"/>
      <c r="C118" s="13" t="s">
        <v>53</v>
      </c>
      <c r="D118" s="36">
        <v>0</v>
      </c>
      <c r="E118" s="36">
        <v>1000000</v>
      </c>
      <c r="F118" s="36">
        <v>1000000</v>
      </c>
      <c r="G118" s="36">
        <v>1000000</v>
      </c>
      <c r="H118" s="188" t="s">
        <v>187</v>
      </c>
      <c r="I118" s="2" t="s">
        <v>77</v>
      </c>
      <c r="J118" s="57"/>
      <c r="L118" s="59"/>
    </row>
    <row r="119" spans="1:14" s="58" customFormat="1" ht="108" customHeight="1">
      <c r="A119" s="238"/>
      <c r="B119" s="331"/>
      <c r="C119" s="13" t="s">
        <v>113</v>
      </c>
      <c r="D119" s="38">
        <v>500000</v>
      </c>
      <c r="E119" s="38">
        <v>500000</v>
      </c>
      <c r="F119" s="38">
        <v>500000</v>
      </c>
      <c r="G119" s="38">
        <v>500000</v>
      </c>
      <c r="H119" s="188" t="s">
        <v>238</v>
      </c>
      <c r="I119" s="2" t="s">
        <v>78</v>
      </c>
      <c r="J119" s="57"/>
      <c r="L119" s="59"/>
    </row>
    <row r="120" spans="1:14" s="49" customFormat="1" ht="23.25" customHeight="1">
      <c r="B120" s="331"/>
      <c r="C120" s="148" t="s">
        <v>42</v>
      </c>
      <c r="D120" s="116">
        <f>SUM(D121:D123)</f>
        <v>963400</v>
      </c>
      <c r="E120" s="116">
        <f t="shared" ref="E120:G120" si="15">SUM(E121:E123)</f>
        <v>2200000</v>
      </c>
      <c r="F120" s="116">
        <f t="shared" si="15"/>
        <v>2200000</v>
      </c>
      <c r="G120" s="116">
        <f t="shared" si="15"/>
        <v>2200000</v>
      </c>
      <c r="H120" s="148"/>
      <c r="I120" s="148"/>
      <c r="J120" s="48">
        <f>SUM(D120:G120)</f>
        <v>7563400</v>
      </c>
      <c r="L120" s="50"/>
    </row>
    <row r="121" spans="1:14" s="61" customFormat="1" ht="45" customHeight="1">
      <c r="B121" s="331"/>
      <c r="C121" s="16" t="s">
        <v>176</v>
      </c>
      <c r="D121" s="36">
        <v>963400</v>
      </c>
      <c r="E121" s="36">
        <v>1500000</v>
      </c>
      <c r="F121" s="36">
        <v>1500000</v>
      </c>
      <c r="G121" s="36">
        <v>1500000</v>
      </c>
      <c r="H121" s="188" t="s">
        <v>86</v>
      </c>
      <c r="I121" s="2" t="s">
        <v>82</v>
      </c>
    </row>
    <row r="122" spans="1:14" s="27" customFormat="1" ht="62.25" customHeight="1">
      <c r="B122" s="331"/>
      <c r="C122" s="13" t="s">
        <v>177</v>
      </c>
      <c r="D122" s="29">
        <v>0</v>
      </c>
      <c r="E122" s="29">
        <v>500000</v>
      </c>
      <c r="F122" s="29">
        <v>500000</v>
      </c>
      <c r="G122" s="29">
        <v>500000</v>
      </c>
      <c r="H122" s="146" t="s">
        <v>46</v>
      </c>
      <c r="I122" s="2" t="s">
        <v>114</v>
      </c>
    </row>
    <row r="123" spans="1:14" s="27" customFormat="1" ht="60.75" customHeight="1">
      <c r="B123" s="331"/>
      <c r="C123" s="19" t="s">
        <v>178</v>
      </c>
      <c r="D123" s="29">
        <v>0</v>
      </c>
      <c r="E123" s="29">
        <v>200000</v>
      </c>
      <c r="F123" s="29">
        <v>200000</v>
      </c>
      <c r="G123" s="29">
        <v>200000</v>
      </c>
      <c r="H123" s="35" t="s">
        <v>94</v>
      </c>
      <c r="I123" s="69" t="s">
        <v>95</v>
      </c>
      <c r="J123" s="26"/>
      <c r="L123" s="26"/>
    </row>
    <row r="124" spans="1:14" s="27" customFormat="1" ht="56.25" customHeight="1">
      <c r="B124" s="303" t="s">
        <v>185</v>
      </c>
      <c r="C124" s="304"/>
      <c r="D124" s="66">
        <f>D127+D140</f>
        <v>331860</v>
      </c>
      <c r="E124" s="66">
        <f t="shared" ref="E124:G124" si="16">E127+E140</f>
        <v>48072600</v>
      </c>
      <c r="F124" s="66">
        <f t="shared" si="16"/>
        <v>79080000</v>
      </c>
      <c r="G124" s="66">
        <f t="shared" si="16"/>
        <v>85080000</v>
      </c>
      <c r="H124" s="97"/>
      <c r="I124" s="72"/>
      <c r="J124" s="26"/>
      <c r="L124" s="26"/>
    </row>
    <row r="125" spans="1:14" s="27" customFormat="1" ht="59.25" customHeight="1">
      <c r="B125" s="305" t="s">
        <v>52</v>
      </c>
      <c r="C125" s="306"/>
      <c r="D125" s="78"/>
      <c r="E125" s="78"/>
      <c r="F125" s="78"/>
      <c r="G125" s="78"/>
      <c r="H125" s="78"/>
      <c r="I125" s="78"/>
      <c r="J125" s="26"/>
      <c r="L125" s="26"/>
    </row>
    <row r="126" spans="1:14" s="27" customFormat="1" ht="29.25" customHeight="1">
      <c r="B126" s="324" t="s">
        <v>34</v>
      </c>
      <c r="C126" s="325"/>
      <c r="D126" s="82"/>
      <c r="E126" s="82"/>
      <c r="F126" s="82"/>
      <c r="G126" s="82"/>
      <c r="H126" s="82"/>
      <c r="I126" s="82"/>
      <c r="J126" s="26"/>
      <c r="L126" s="26"/>
    </row>
    <row r="127" spans="1:14" s="27" customFormat="1" ht="23.25">
      <c r="B127" s="88" t="s">
        <v>27</v>
      </c>
      <c r="C127" s="149" t="s">
        <v>41</v>
      </c>
      <c r="D127" s="199">
        <f>SUM(D129:D139)</f>
        <v>195000</v>
      </c>
      <c r="E127" s="199">
        <f t="shared" ref="E127:G127" si="17">SUM(E129:E139)</f>
        <v>30300000</v>
      </c>
      <c r="F127" s="199">
        <f t="shared" si="17"/>
        <v>58300000</v>
      </c>
      <c r="G127" s="199">
        <f t="shared" si="17"/>
        <v>64300000</v>
      </c>
      <c r="H127" s="149"/>
      <c r="I127" s="149"/>
      <c r="J127" s="48">
        <f>SUM(D127:G127)</f>
        <v>153095000</v>
      </c>
      <c r="L127" s="26"/>
    </row>
    <row r="128" spans="1:14" s="54" customFormat="1" ht="49.5" customHeight="1">
      <c r="A128" s="14"/>
      <c r="B128" s="328" t="s">
        <v>287</v>
      </c>
      <c r="C128" s="150" t="s">
        <v>19</v>
      </c>
      <c r="D128" s="150"/>
      <c r="E128" s="150"/>
      <c r="F128" s="119"/>
      <c r="G128" s="119"/>
      <c r="H128" s="150"/>
      <c r="I128" s="150"/>
      <c r="J128" s="68"/>
      <c r="L128" s="55"/>
    </row>
    <row r="129" spans="1:12" s="58" customFormat="1" ht="45" customHeight="1">
      <c r="A129" s="61"/>
      <c r="B129" s="328"/>
      <c r="C129" s="153" t="s">
        <v>54</v>
      </c>
      <c r="D129" s="156">
        <v>195000</v>
      </c>
      <c r="E129" s="156">
        <v>200000</v>
      </c>
      <c r="F129" s="156">
        <v>200000</v>
      </c>
      <c r="G129" s="156">
        <v>200000</v>
      </c>
      <c r="H129" s="151" t="s">
        <v>76</v>
      </c>
      <c r="I129" s="81" t="s">
        <v>79</v>
      </c>
      <c r="J129" s="57"/>
      <c r="L129" s="59"/>
    </row>
    <row r="130" spans="1:12" s="58" customFormat="1" ht="72" customHeight="1">
      <c r="A130" s="236">
        <v>72</v>
      </c>
      <c r="B130" s="328"/>
      <c r="C130" s="13" t="s">
        <v>74</v>
      </c>
      <c r="D130" s="36">
        <v>0</v>
      </c>
      <c r="E130" s="36">
        <v>15000000</v>
      </c>
      <c r="F130" s="36">
        <v>15000000</v>
      </c>
      <c r="G130" s="36">
        <v>15000000</v>
      </c>
      <c r="H130" s="3" t="s">
        <v>76</v>
      </c>
      <c r="I130" s="2" t="s">
        <v>145</v>
      </c>
      <c r="J130" s="57"/>
      <c r="L130" s="59"/>
    </row>
    <row r="131" spans="1:12" s="49" customFormat="1" ht="81" customHeight="1">
      <c r="B131" s="328"/>
      <c r="C131" s="16" t="s">
        <v>123</v>
      </c>
      <c r="D131" s="36">
        <v>0</v>
      </c>
      <c r="E131" s="36">
        <v>10000000</v>
      </c>
      <c r="F131" s="36">
        <v>3000000</v>
      </c>
      <c r="G131" s="36">
        <v>3000000</v>
      </c>
      <c r="H131" s="242" t="s">
        <v>80</v>
      </c>
      <c r="I131" s="2" t="s">
        <v>81</v>
      </c>
      <c r="J131" s="26"/>
      <c r="L131" s="50"/>
    </row>
    <row r="132" spans="1:12" s="61" customFormat="1" ht="31.5" customHeight="1">
      <c r="B132" s="328"/>
      <c r="C132" s="218" t="s">
        <v>75</v>
      </c>
      <c r="D132" s="219"/>
      <c r="E132" s="219"/>
      <c r="F132" s="219"/>
      <c r="G132" s="219"/>
      <c r="H132" s="157"/>
      <c r="I132" s="103"/>
      <c r="J132" s="60"/>
      <c r="L132" s="62"/>
    </row>
    <row r="133" spans="1:12" s="61" customFormat="1" ht="67.5" customHeight="1">
      <c r="B133" s="328"/>
      <c r="C133" s="223" t="s">
        <v>239</v>
      </c>
      <c r="D133" s="224">
        <v>0</v>
      </c>
      <c r="E133" s="224">
        <v>0</v>
      </c>
      <c r="F133" s="224">
        <v>10000000</v>
      </c>
      <c r="G133" s="225">
        <v>10000000</v>
      </c>
      <c r="H133" s="249" t="s">
        <v>91</v>
      </c>
      <c r="I133" s="80" t="s">
        <v>240</v>
      </c>
      <c r="J133" s="60"/>
      <c r="L133" s="62"/>
    </row>
    <row r="134" spans="1:12" s="61" customFormat="1" ht="71.25" customHeight="1">
      <c r="B134" s="328"/>
      <c r="C134" s="223" t="s">
        <v>115</v>
      </c>
      <c r="D134" s="224">
        <v>0</v>
      </c>
      <c r="E134" s="224">
        <v>0</v>
      </c>
      <c r="F134" s="224">
        <v>0</v>
      </c>
      <c r="G134" s="225">
        <v>26000000</v>
      </c>
      <c r="H134" s="202" t="s">
        <v>91</v>
      </c>
      <c r="I134" s="80" t="s">
        <v>116</v>
      </c>
      <c r="J134" s="60"/>
      <c r="L134" s="62"/>
    </row>
    <row r="135" spans="1:12" s="61" customFormat="1" ht="93" customHeight="1">
      <c r="B135" s="328"/>
      <c r="C135" s="223" t="s">
        <v>147</v>
      </c>
      <c r="D135" s="224">
        <v>0</v>
      </c>
      <c r="E135" s="224">
        <v>0</v>
      </c>
      <c r="F135" s="224">
        <v>0</v>
      </c>
      <c r="G135" s="225">
        <v>10000000</v>
      </c>
      <c r="H135" s="202" t="s">
        <v>149</v>
      </c>
      <c r="I135" s="80" t="s">
        <v>204</v>
      </c>
      <c r="J135" s="60"/>
      <c r="L135" s="62"/>
    </row>
    <row r="136" spans="1:12" s="61" customFormat="1" ht="99.75" customHeight="1">
      <c r="B136" s="328"/>
      <c r="C136" s="220" t="s">
        <v>148</v>
      </c>
      <c r="D136" s="221"/>
      <c r="E136" s="221"/>
      <c r="F136" s="221">
        <v>15000000</v>
      </c>
      <c r="G136" s="222"/>
      <c r="H136" s="202" t="s">
        <v>149</v>
      </c>
      <c r="I136" s="80" t="s">
        <v>205</v>
      </c>
      <c r="J136" s="60"/>
      <c r="L136" s="62"/>
    </row>
    <row r="137" spans="1:12" s="61" customFormat="1" ht="72" customHeight="1">
      <c r="B137" s="328"/>
      <c r="C137" s="268" t="s">
        <v>152</v>
      </c>
      <c r="D137" s="36"/>
      <c r="E137" s="36"/>
      <c r="F137" s="36">
        <v>15000000</v>
      </c>
      <c r="G137" s="269"/>
      <c r="H137" s="169" t="s">
        <v>149</v>
      </c>
      <c r="I137" s="2" t="s">
        <v>150</v>
      </c>
      <c r="J137" s="60"/>
      <c r="L137" s="62"/>
    </row>
    <row r="138" spans="1:12" s="61" customFormat="1" ht="73.5" customHeight="1">
      <c r="A138" s="236">
        <v>73</v>
      </c>
      <c r="B138" s="328"/>
      <c r="C138" s="267" t="s">
        <v>151</v>
      </c>
      <c r="D138" s="221"/>
      <c r="E138" s="221">
        <v>5000000</v>
      </c>
      <c r="F138" s="221"/>
      <c r="G138" s="222"/>
      <c r="H138" s="255" t="s">
        <v>149</v>
      </c>
      <c r="I138" s="81" t="s">
        <v>61</v>
      </c>
      <c r="J138" s="60"/>
      <c r="L138" s="62"/>
    </row>
    <row r="139" spans="1:12" s="42" customFormat="1" ht="68.25" customHeight="1">
      <c r="B139" s="328"/>
      <c r="C139" s="13" t="s">
        <v>118</v>
      </c>
      <c r="D139" s="36">
        <v>0</v>
      </c>
      <c r="E139" s="36">
        <v>100000</v>
      </c>
      <c r="F139" s="36">
        <v>100000</v>
      </c>
      <c r="G139" s="36">
        <v>100000</v>
      </c>
      <c r="H139" s="3" t="s">
        <v>76</v>
      </c>
      <c r="I139" s="2" t="s">
        <v>82</v>
      </c>
      <c r="J139" s="18"/>
      <c r="L139" s="79"/>
    </row>
    <row r="140" spans="1:12" s="42" customFormat="1" ht="29.25" customHeight="1">
      <c r="B140" s="80"/>
      <c r="C140" s="148" t="s">
        <v>42</v>
      </c>
      <c r="D140" s="116">
        <f>SUM(D141:D147)</f>
        <v>136860</v>
      </c>
      <c r="E140" s="116">
        <f t="shared" ref="E140:G140" si="18">SUM(E141:E147)</f>
        <v>17772600</v>
      </c>
      <c r="F140" s="116">
        <f t="shared" si="18"/>
        <v>20780000</v>
      </c>
      <c r="G140" s="116">
        <f t="shared" si="18"/>
        <v>20780000</v>
      </c>
      <c r="H140" s="148"/>
      <c r="I140" s="148"/>
      <c r="J140" s="234">
        <f>SUM(D140:G140)</f>
        <v>59469460</v>
      </c>
      <c r="L140" s="79"/>
    </row>
    <row r="141" spans="1:12" ht="42">
      <c r="B141" s="134"/>
      <c r="C141" s="127" t="s">
        <v>179</v>
      </c>
      <c r="D141" s="131">
        <v>119380</v>
      </c>
      <c r="E141" s="131">
        <v>150000</v>
      </c>
      <c r="F141" s="131">
        <v>150000</v>
      </c>
      <c r="G141" s="131">
        <v>150000</v>
      </c>
      <c r="H141" s="175" t="s">
        <v>46</v>
      </c>
      <c r="I141" s="132" t="s">
        <v>87</v>
      </c>
    </row>
    <row r="142" spans="1:12" ht="42">
      <c r="B142" s="134"/>
      <c r="C142" s="167" t="s">
        <v>196</v>
      </c>
      <c r="D142" s="240" t="s">
        <v>89</v>
      </c>
      <c r="E142" s="131">
        <v>330000</v>
      </c>
      <c r="F142" s="131">
        <v>330000</v>
      </c>
      <c r="G142" s="131">
        <v>330000</v>
      </c>
      <c r="H142" s="175" t="s">
        <v>76</v>
      </c>
      <c r="I142" s="132" t="s">
        <v>197</v>
      </c>
    </row>
    <row r="143" spans="1:12" ht="42">
      <c r="B143" s="134"/>
      <c r="C143" s="167" t="s">
        <v>332</v>
      </c>
      <c r="D143" s="240"/>
      <c r="E143" s="131">
        <v>100000</v>
      </c>
      <c r="F143" s="131">
        <v>100000</v>
      </c>
      <c r="G143" s="131">
        <v>100000</v>
      </c>
      <c r="H143" s="175" t="s">
        <v>76</v>
      </c>
      <c r="I143" s="132" t="s">
        <v>337</v>
      </c>
    </row>
    <row r="144" spans="1:12" ht="49.5" customHeight="1">
      <c r="B144" s="134"/>
      <c r="C144" s="167" t="s">
        <v>333</v>
      </c>
      <c r="D144" s="131">
        <v>17480</v>
      </c>
      <c r="E144" s="131">
        <v>50000</v>
      </c>
      <c r="F144" s="131">
        <v>50000</v>
      </c>
      <c r="G144" s="131">
        <v>50000</v>
      </c>
      <c r="H144" s="175" t="s">
        <v>102</v>
      </c>
      <c r="I144" s="132" t="s">
        <v>117</v>
      </c>
    </row>
    <row r="145" spans="2:12" ht="42">
      <c r="B145" s="134"/>
      <c r="C145" s="127" t="s">
        <v>334</v>
      </c>
      <c r="D145" s="131">
        <v>0</v>
      </c>
      <c r="E145" s="131">
        <v>17000000</v>
      </c>
      <c r="F145" s="131">
        <v>20000000</v>
      </c>
      <c r="G145" s="131">
        <v>20000000</v>
      </c>
      <c r="H145" s="175" t="s">
        <v>102</v>
      </c>
      <c r="I145" s="132" t="s">
        <v>198</v>
      </c>
    </row>
    <row r="146" spans="2:12">
      <c r="B146" s="134"/>
      <c r="C146" s="127" t="s">
        <v>335</v>
      </c>
      <c r="D146" s="131">
        <v>0</v>
      </c>
      <c r="E146" s="131">
        <v>100000</v>
      </c>
      <c r="F146" s="131">
        <v>100000</v>
      </c>
      <c r="G146" s="131">
        <v>100000</v>
      </c>
      <c r="H146" s="175" t="s">
        <v>102</v>
      </c>
      <c r="I146" s="132" t="s">
        <v>117</v>
      </c>
    </row>
    <row r="147" spans="2:12" ht="28.5" customHeight="1">
      <c r="B147" s="80"/>
      <c r="C147" s="194" t="s">
        <v>336</v>
      </c>
      <c r="D147" s="195">
        <v>0</v>
      </c>
      <c r="E147" s="200">
        <v>42600</v>
      </c>
      <c r="F147" s="200">
        <v>50000</v>
      </c>
      <c r="G147" s="200">
        <v>50000</v>
      </c>
      <c r="H147" s="175" t="s">
        <v>102</v>
      </c>
      <c r="I147" s="132" t="s">
        <v>117</v>
      </c>
      <c r="J147" s="18"/>
    </row>
    <row r="148" spans="2:12" s="42" customFormat="1">
      <c r="B148" s="129"/>
      <c r="C148" s="17"/>
      <c r="D148" s="5"/>
      <c r="E148" s="5"/>
      <c r="F148" s="5"/>
      <c r="G148" s="5"/>
      <c r="H148" s="241"/>
      <c r="I148" s="5"/>
      <c r="J148" s="18"/>
      <c r="L148" s="79"/>
    </row>
    <row r="149" spans="2:12" s="42" customFormat="1">
      <c r="B149" s="128"/>
      <c r="C149" s="17"/>
      <c r="D149" s="5"/>
      <c r="E149" s="5"/>
      <c r="F149" s="5"/>
      <c r="G149" s="5"/>
      <c r="H149" s="5"/>
      <c r="I149" s="5"/>
      <c r="J149" s="18"/>
      <c r="L149" s="79"/>
    </row>
    <row r="150" spans="2:12" s="42" customFormat="1">
      <c r="B150" s="128"/>
      <c r="C150" s="17"/>
      <c r="D150" s="5"/>
      <c r="E150" s="5"/>
      <c r="F150" s="5"/>
      <c r="G150" s="5"/>
      <c r="H150" s="5"/>
      <c r="I150" s="5"/>
      <c r="J150" s="18"/>
      <c r="L150" s="79"/>
    </row>
    <row r="151" spans="2:12" s="42" customFormat="1">
      <c r="B151" s="128"/>
      <c r="C151" s="17"/>
      <c r="D151" s="5"/>
      <c r="E151" s="5"/>
      <c r="F151" s="5"/>
      <c r="G151" s="5"/>
      <c r="H151" s="5"/>
      <c r="I151" s="5"/>
      <c r="J151" s="18"/>
      <c r="L151" s="79"/>
    </row>
    <row r="152" spans="2:12">
      <c r="B152" s="128"/>
      <c r="J152" s="18"/>
    </row>
    <row r="153" spans="2:12">
      <c r="B153" s="128"/>
      <c r="J153" s="18"/>
    </row>
    <row r="154" spans="2:12" s="42" customFormat="1">
      <c r="B154" s="128"/>
      <c r="C154" s="17"/>
      <c r="D154" s="5"/>
      <c r="E154" s="5"/>
      <c r="F154" s="5"/>
      <c r="G154" s="5"/>
      <c r="H154" s="5"/>
      <c r="I154" s="5"/>
      <c r="J154" s="18"/>
      <c r="L154" s="79"/>
    </row>
    <row r="155" spans="2:12" s="42" customFormat="1">
      <c r="B155" s="128"/>
      <c r="C155" s="17"/>
      <c r="D155" s="5"/>
      <c r="E155" s="5"/>
      <c r="F155" s="5"/>
      <c r="G155" s="5"/>
      <c r="H155" s="5"/>
      <c r="I155" s="5"/>
      <c r="J155" s="18"/>
      <c r="L155" s="79"/>
    </row>
    <row r="156" spans="2:12" s="42" customFormat="1">
      <c r="B156" s="128"/>
      <c r="C156" s="17"/>
      <c r="D156" s="5"/>
      <c r="E156" s="5"/>
      <c r="F156" s="5"/>
      <c r="G156" s="5"/>
      <c r="H156" s="5"/>
      <c r="I156" s="5"/>
      <c r="J156" s="18"/>
      <c r="L156" s="79"/>
    </row>
    <row r="157" spans="2:12" s="42" customFormat="1">
      <c r="B157" s="128"/>
      <c r="C157" s="17"/>
      <c r="D157" s="5"/>
      <c r="E157" s="5"/>
      <c r="F157" s="5"/>
      <c r="G157" s="5"/>
      <c r="H157" s="5"/>
      <c r="I157" s="5"/>
      <c r="J157" s="18"/>
      <c r="L157" s="79"/>
    </row>
    <row r="158" spans="2:12" s="42" customFormat="1" ht="23.25" customHeight="1">
      <c r="B158" s="130"/>
      <c r="C158" s="17"/>
      <c r="D158" s="5"/>
      <c r="E158" s="5"/>
      <c r="F158" s="5"/>
      <c r="G158" s="5"/>
      <c r="H158" s="5"/>
      <c r="I158" s="5"/>
      <c r="J158" s="18"/>
      <c r="L158" s="79"/>
    </row>
    <row r="159" spans="2:12" s="17" customFormat="1">
      <c r="B159" s="130"/>
      <c r="D159" s="5"/>
      <c r="E159" s="5"/>
      <c r="F159" s="5"/>
      <c r="G159" s="5"/>
      <c r="H159" s="5"/>
      <c r="I159" s="5"/>
      <c r="J159" s="18"/>
      <c r="L159" s="18"/>
    </row>
    <row r="160" spans="2:12">
      <c r="B160" s="130"/>
      <c r="J160" s="18">
        <v>42</v>
      </c>
    </row>
    <row r="161" spans="2:10">
      <c r="B161" s="130"/>
      <c r="J161" s="18">
        <v>39</v>
      </c>
    </row>
    <row r="162" spans="2:10">
      <c r="B162" s="130"/>
    </row>
    <row r="163" spans="2:10">
      <c r="B163" s="130"/>
    </row>
    <row r="164" spans="2:10">
      <c r="B164" s="130"/>
    </row>
  </sheetData>
  <mergeCells count="36">
    <mergeCell ref="B97:C97"/>
    <mergeCell ref="B83:B92"/>
    <mergeCell ref="B128:B139"/>
    <mergeCell ref="B105:C105"/>
    <mergeCell ref="B106:C106"/>
    <mergeCell ref="B107:C107"/>
    <mergeCell ref="B109:B112"/>
    <mergeCell ref="B113:C113"/>
    <mergeCell ref="B114:C114"/>
    <mergeCell ref="B115:C115"/>
    <mergeCell ref="B117:B123"/>
    <mergeCell ref="B124:C124"/>
    <mergeCell ref="B125:C125"/>
    <mergeCell ref="B126:C126"/>
    <mergeCell ref="B99:B104"/>
    <mergeCell ref="B34:C34"/>
    <mergeCell ref="B36:B54"/>
    <mergeCell ref="B63:C63"/>
    <mergeCell ref="B65:B78"/>
    <mergeCell ref="B79:C79"/>
    <mergeCell ref="B81:C81"/>
    <mergeCell ref="B95:C95"/>
    <mergeCell ref="B96:C96"/>
    <mergeCell ref="I3:I4"/>
    <mergeCell ref="B2:H2"/>
    <mergeCell ref="B3:B4"/>
    <mergeCell ref="C3:C4"/>
    <mergeCell ref="D3:G3"/>
    <mergeCell ref="H3:H4"/>
    <mergeCell ref="B80:C80"/>
    <mergeCell ref="B6:C6"/>
    <mergeCell ref="B7:C7"/>
    <mergeCell ref="B8:C8"/>
    <mergeCell ref="B10:B23"/>
    <mergeCell ref="B25:C25"/>
    <mergeCell ref="B27:B32"/>
  </mergeCells>
  <printOptions horizontalCentered="1"/>
  <pageMargins left="0.19685039370078741" right="0.39370078740157483" top="0.78740157480314965" bottom="0.59055118110236227" header="0.31496062992125984" footer="0.31496062992125984"/>
  <pageSetup paperSize="9" scale="61" firstPageNumber="72" orientation="landscape" useFirstPageNumber="1" r:id="rId1"/>
  <rowBreaks count="11" manualBreakCount="11">
    <brk id="17" max="8" man="1"/>
    <brk id="31" max="8" man="1"/>
    <brk id="42" max="8" man="1"/>
    <brk id="55" max="8" man="1"/>
    <brk id="68" max="8" man="1"/>
    <brk id="78" max="8" man="1"/>
    <brk id="90" max="8" man="1"/>
    <brk id="104" max="8" man="1"/>
    <brk id="112" max="8" man="1"/>
    <brk id="123" max="8" man="1"/>
    <brk id="13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1.KPI 1</vt:lpstr>
      <vt:lpstr>3.โครงการ</vt:lpstr>
      <vt:lpstr>'1.KPI 1'!Print_Area</vt:lpstr>
      <vt:lpstr>'3.โครงการ'!Print_Area</vt:lpstr>
      <vt:lpstr>'1.KPI 1'!Print_Titles</vt:lpstr>
      <vt:lpstr>'3.โครงการ'!Print_Titles</vt:lpstr>
    </vt:vector>
  </TitlesOfParts>
  <Company>RMUTT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finance-01</dc:creator>
  <cp:lastModifiedBy>User</cp:lastModifiedBy>
  <cp:lastPrinted>2017-09-27T07:29:24Z</cp:lastPrinted>
  <dcterms:created xsi:type="dcterms:W3CDTF">2014-01-16T04:49:43Z</dcterms:created>
  <dcterms:modified xsi:type="dcterms:W3CDTF">2017-09-27T07:40:56Z</dcterms:modified>
</cp:coreProperties>
</file>